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-120" yWindow="-120" windowWidth="19440" windowHeight="15000"/>
  </bookViews>
  <sheets>
    <sheet name="Пр10" sheetId="11" r:id="rId1"/>
  </sheets>
  <definedNames>
    <definedName name="_xlnm._FilterDatabase" localSheetId="0" hidden="1">Пр10!$A$14:$H$326</definedName>
    <definedName name="Excel_BuiltIn__FilterDatabase_1" localSheetId="0">#REF!</definedName>
    <definedName name="Excel_BuiltIn__FilterDatabase_1">#REF!</definedName>
    <definedName name="_xlnm.Print_Area" localSheetId="0">Пр10!$A$1:$H$326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4" i="11"/>
  <c r="H307" l="1"/>
  <c r="H305"/>
  <c r="H303"/>
  <c r="H300"/>
  <c r="H298"/>
  <c r="H296"/>
  <c r="H293"/>
  <c r="H291"/>
  <c r="H289"/>
  <c r="G307"/>
  <c r="G305"/>
  <c r="G303"/>
  <c r="G300"/>
  <c r="G298"/>
  <c r="G296"/>
  <c r="G293"/>
  <c r="G291"/>
  <c r="G289"/>
  <c r="H87"/>
  <c r="H85"/>
  <c r="H83"/>
  <c r="H80"/>
  <c r="H78"/>
  <c r="H76"/>
  <c r="H73"/>
  <c r="H71"/>
  <c r="H69"/>
  <c r="G87"/>
  <c r="G85"/>
  <c r="G83"/>
  <c r="G80"/>
  <c r="G78"/>
  <c r="G76"/>
  <c r="G73"/>
  <c r="G71"/>
  <c r="G69"/>
  <c r="H54"/>
  <c r="H59"/>
  <c r="H58" s="1"/>
  <c r="G59"/>
  <c r="G58" s="1"/>
  <c r="G302" l="1"/>
  <c r="G295"/>
  <c r="G288"/>
  <c r="H302"/>
  <c r="H295"/>
  <c r="H288"/>
  <c r="G68"/>
  <c r="G82"/>
  <c r="G75"/>
  <c r="H75"/>
  <c r="H82"/>
  <c r="H68"/>
  <c r="H265" l="1"/>
  <c r="H264" s="1"/>
  <c r="H263" s="1"/>
  <c r="H262" s="1"/>
  <c r="H261" s="1"/>
  <c r="G265"/>
  <c r="G264" s="1"/>
  <c r="G263" s="1"/>
  <c r="G262" s="1"/>
  <c r="G261" s="1"/>
  <c r="H164"/>
  <c r="H163" s="1"/>
  <c r="H162" s="1"/>
  <c r="H161" s="1"/>
  <c r="G164"/>
  <c r="G163" s="1"/>
  <c r="G162" s="1"/>
  <c r="G161" s="1"/>
  <c r="H184"/>
  <c r="G184"/>
  <c r="H186"/>
  <c r="G186"/>
  <c r="H146"/>
  <c r="H145" s="1"/>
  <c r="G146"/>
  <c r="G145" s="1"/>
  <c r="H125"/>
  <c r="H124" s="1"/>
  <c r="H123" s="1"/>
  <c r="H122" s="1"/>
  <c r="G125"/>
  <c r="G124" s="1"/>
  <c r="G123" s="1"/>
  <c r="G122" s="1"/>
  <c r="G183" l="1"/>
  <c r="G182" s="1"/>
  <c r="G181" s="1"/>
  <c r="G180" s="1"/>
  <c r="H183"/>
  <c r="H182" s="1"/>
  <c r="H181" s="1"/>
  <c r="H180" s="1"/>
  <c r="G324" l="1"/>
  <c r="G323" s="1"/>
  <c r="G321"/>
  <c r="G319"/>
  <c r="G317"/>
  <c r="G311"/>
  <c r="G310" s="1"/>
  <c r="G309" s="1"/>
  <c r="G286"/>
  <c r="G285" s="1"/>
  <c r="G284" s="1"/>
  <c r="G279"/>
  <c r="G278" s="1"/>
  <c r="G277" s="1"/>
  <c r="G276" s="1"/>
  <c r="G275" s="1"/>
  <c r="G274" s="1"/>
  <c r="G271"/>
  <c r="G270" s="1"/>
  <c r="G258"/>
  <c r="G256"/>
  <c r="G254"/>
  <c r="G248"/>
  <c r="G246"/>
  <c r="G240"/>
  <c r="G239" s="1"/>
  <c r="G238" s="1"/>
  <c r="G237" s="1"/>
  <c r="G236" s="1"/>
  <c r="G234"/>
  <c r="G233" s="1"/>
  <c r="G231"/>
  <c r="G230" s="1"/>
  <c r="G228"/>
  <c r="G227" s="1"/>
  <c r="G225"/>
  <c r="G224" s="1"/>
  <c r="G219"/>
  <c r="G218" s="1"/>
  <c r="G216"/>
  <c r="G215" s="1"/>
  <c r="G213"/>
  <c r="G212" s="1"/>
  <c r="G205"/>
  <c r="G203"/>
  <c r="G201"/>
  <c r="G193"/>
  <c r="G192"/>
  <c r="G191" s="1"/>
  <c r="G190" s="1"/>
  <c r="G189" s="1"/>
  <c r="G188" s="1"/>
  <c r="G178"/>
  <c r="G177"/>
  <c r="G175" s="1"/>
  <c r="G174" s="1"/>
  <c r="G173" s="1"/>
  <c r="G171"/>
  <c r="G170" s="1"/>
  <c r="G169" s="1"/>
  <c r="G168" s="1"/>
  <c r="G167" s="1"/>
  <c r="G166" s="1"/>
  <c r="G159"/>
  <c r="G158" s="1"/>
  <c r="G157" s="1"/>
  <c r="G156" s="1"/>
  <c r="G155" s="1"/>
  <c r="G154" s="1"/>
  <c r="G152"/>
  <c r="G151" s="1"/>
  <c r="G150" s="1"/>
  <c r="G149" s="1"/>
  <c r="G148" s="1"/>
  <c r="G143"/>
  <c r="G142" s="1"/>
  <c r="G137"/>
  <c r="G136" s="1"/>
  <c r="G135" s="1"/>
  <c r="G134" s="1"/>
  <c r="G133" s="1"/>
  <c r="G130"/>
  <c r="G129" s="1"/>
  <c r="G128" s="1"/>
  <c r="G127" s="1"/>
  <c r="G120"/>
  <c r="G119" s="1"/>
  <c r="G118" s="1"/>
  <c r="G117" s="1"/>
  <c r="G116" s="1"/>
  <c r="G114"/>
  <c r="G113" s="1"/>
  <c r="G107"/>
  <c r="G105"/>
  <c r="G102"/>
  <c r="G100"/>
  <c r="G97"/>
  <c r="G95"/>
  <c r="G94" s="1"/>
  <c r="G92"/>
  <c r="G90"/>
  <c r="G66"/>
  <c r="G64"/>
  <c r="G62"/>
  <c r="G56"/>
  <c r="G49"/>
  <c r="G48" s="1"/>
  <c r="G47" s="1"/>
  <c r="G46" s="1"/>
  <c r="G45" s="1"/>
  <c r="G43"/>
  <c r="G42" s="1"/>
  <c r="G41" s="1"/>
  <c r="G40" s="1"/>
  <c r="G39" s="1"/>
  <c r="G37"/>
  <c r="G36" s="1"/>
  <c r="G35" s="1"/>
  <c r="G34" s="1"/>
  <c r="G33" s="1"/>
  <c r="G31"/>
  <c r="G30" s="1"/>
  <c r="G28"/>
  <c r="G27" s="1"/>
  <c r="G22"/>
  <c r="G21" s="1"/>
  <c r="G20" s="1"/>
  <c r="G19" s="1"/>
  <c r="G18" s="1"/>
  <c r="G283" l="1"/>
  <c r="G89"/>
  <c r="G253"/>
  <c r="G223"/>
  <c r="G222" s="1"/>
  <c r="G221" s="1"/>
  <c r="G211"/>
  <c r="G210" s="1"/>
  <c r="G209" s="1"/>
  <c r="G176"/>
  <c r="G200"/>
  <c r="G199" s="1"/>
  <c r="G198" s="1"/>
  <c r="G197" s="1"/>
  <c r="G196" s="1"/>
  <c r="G195" s="1"/>
  <c r="G104"/>
  <c r="G61"/>
  <c r="G99"/>
  <c r="G252"/>
  <c r="G251" s="1"/>
  <c r="G250" s="1"/>
  <c r="G316"/>
  <c r="G245"/>
  <c r="G244" s="1"/>
  <c r="G243" s="1"/>
  <c r="G242" s="1"/>
  <c r="G110"/>
  <c r="G109" s="1"/>
  <c r="G112"/>
  <c r="G111" s="1"/>
  <c r="G267"/>
  <c r="G260" s="1"/>
  <c r="G269"/>
  <c r="G268" s="1"/>
  <c r="G26"/>
  <c r="G25" s="1"/>
  <c r="G24" s="1"/>
  <c r="G141" l="1"/>
  <c r="G140" s="1"/>
  <c r="G139" s="1"/>
  <c r="G132" s="1"/>
  <c r="G208"/>
  <c r="G207" s="1"/>
  <c r="G53"/>
  <c r="G52" s="1"/>
  <c r="G51" s="1"/>
  <c r="G17" s="1"/>
  <c r="G315"/>
  <c r="G314" s="1"/>
  <c r="G313" s="1"/>
  <c r="G282"/>
  <c r="H240"/>
  <c r="H239" s="1"/>
  <c r="H238" s="1"/>
  <c r="H237" s="1"/>
  <c r="H236" s="1"/>
  <c r="H231"/>
  <c r="H230" s="1"/>
  <c r="H228"/>
  <c r="H227" s="1"/>
  <c r="H225"/>
  <c r="H224" s="1"/>
  <c r="H216"/>
  <c r="H215" s="1"/>
  <c r="H213"/>
  <c r="H212" s="1"/>
  <c r="H43"/>
  <c r="H42" s="1"/>
  <c r="H41" s="1"/>
  <c r="H40" s="1"/>
  <c r="H39" s="1"/>
  <c r="H324"/>
  <c r="H323" s="1"/>
  <c r="H321"/>
  <c r="H319"/>
  <c r="H317"/>
  <c r="H311"/>
  <c r="H310" s="1"/>
  <c r="H309" s="1"/>
  <c r="H286"/>
  <c r="H285" s="1"/>
  <c r="H284" s="1"/>
  <c r="H279"/>
  <c r="H278" s="1"/>
  <c r="H277" s="1"/>
  <c r="H276" s="1"/>
  <c r="H275" s="1"/>
  <c r="H274" s="1"/>
  <c r="H271"/>
  <c r="H270" s="1"/>
  <c r="H258"/>
  <c r="H256"/>
  <c r="H254"/>
  <c r="H248"/>
  <c r="H246"/>
  <c r="H234"/>
  <c r="H233" s="1"/>
  <c r="H219"/>
  <c r="H218" s="1"/>
  <c r="H205"/>
  <c r="H203"/>
  <c r="H201"/>
  <c r="H193"/>
  <c r="H192"/>
  <c r="H191" s="1"/>
  <c r="H190" s="1"/>
  <c r="H189" s="1"/>
  <c r="H188" s="1"/>
  <c r="H178"/>
  <c r="H177"/>
  <c r="H176" s="1"/>
  <c r="H171"/>
  <c r="H170" s="1"/>
  <c r="H169" s="1"/>
  <c r="H168" s="1"/>
  <c r="H167" s="1"/>
  <c r="H166" s="1"/>
  <c r="H159"/>
  <c r="H158" s="1"/>
  <c r="H157" s="1"/>
  <c r="H156" s="1"/>
  <c r="H155" s="1"/>
  <c r="H154" s="1"/>
  <c r="H152"/>
  <c r="H151" s="1"/>
  <c r="H150" s="1"/>
  <c r="H149" s="1"/>
  <c r="H148" s="1"/>
  <c r="H143"/>
  <c r="H142" s="1"/>
  <c r="H137"/>
  <c r="H136" s="1"/>
  <c r="H135" s="1"/>
  <c r="H134" s="1"/>
  <c r="H133" s="1"/>
  <c r="H130"/>
  <c r="H129" s="1"/>
  <c r="H128" s="1"/>
  <c r="H127" s="1"/>
  <c r="H120"/>
  <c r="H119" s="1"/>
  <c r="H118" s="1"/>
  <c r="H117" s="1"/>
  <c r="H116" s="1"/>
  <c r="H114"/>
  <c r="H113" s="1"/>
  <c r="H107"/>
  <c r="H105"/>
  <c r="H102"/>
  <c r="H100"/>
  <c r="H97"/>
  <c r="H95"/>
  <c r="H94" s="1"/>
  <c r="H92"/>
  <c r="H90"/>
  <c r="H66"/>
  <c r="H64"/>
  <c r="H62"/>
  <c r="H56"/>
  <c r="H49"/>
  <c r="H48" s="1"/>
  <c r="H47" s="1"/>
  <c r="H46" s="1"/>
  <c r="H45" s="1"/>
  <c r="H37"/>
  <c r="H36" s="1"/>
  <c r="H35" s="1"/>
  <c r="H34" s="1"/>
  <c r="H33" s="1"/>
  <c r="H31"/>
  <c r="H30" s="1"/>
  <c r="H28"/>
  <c r="H27" s="1"/>
  <c r="H22"/>
  <c r="H21" s="1"/>
  <c r="H20" s="1"/>
  <c r="H19" s="1"/>
  <c r="H18" s="1"/>
  <c r="G16" l="1"/>
  <c r="H89"/>
  <c r="G281"/>
  <c r="G273" s="1"/>
  <c r="H253"/>
  <c r="H252" s="1"/>
  <c r="H251" s="1"/>
  <c r="H250" s="1"/>
  <c r="H245"/>
  <c r="H244" s="1"/>
  <c r="H243" s="1"/>
  <c r="H242" s="1"/>
  <c r="H61"/>
  <c r="H316"/>
  <c r="H315" s="1"/>
  <c r="H314" s="1"/>
  <c r="H313" s="1"/>
  <c r="H200"/>
  <c r="H199" s="1"/>
  <c r="H198" s="1"/>
  <c r="H197" s="1"/>
  <c r="H196" s="1"/>
  <c r="H195" s="1"/>
  <c r="H141"/>
  <c r="H140" s="1"/>
  <c r="H99"/>
  <c r="H211"/>
  <c r="H210" s="1"/>
  <c r="H209" s="1"/>
  <c r="H110"/>
  <c r="H109" s="1"/>
  <c r="H112"/>
  <c r="H111" s="1"/>
  <c r="H223"/>
  <c r="H222" s="1"/>
  <c r="H221" s="1"/>
  <c r="H175"/>
  <c r="H174" s="1"/>
  <c r="H173" s="1"/>
  <c r="H104"/>
  <c r="H283"/>
  <c r="H282" s="1"/>
  <c r="H26"/>
  <c r="H25" s="1"/>
  <c r="H24" s="1"/>
  <c r="H269"/>
  <c r="H268" s="1"/>
  <c r="H267"/>
  <c r="H260" s="1"/>
  <c r="G326" l="1"/>
  <c r="H53"/>
  <c r="H52" s="1"/>
  <c r="H51" s="1"/>
  <c r="H139"/>
  <c r="H132" s="1"/>
  <c r="H281"/>
  <c r="H273" s="1"/>
  <c r="H208"/>
  <c r="H207" s="1"/>
  <c r="H17" l="1"/>
  <c r="H16" s="1"/>
  <c r="H326" l="1"/>
</calcChain>
</file>

<file path=xl/sharedStrings.xml><?xml version="1.0" encoding="utf-8"?>
<sst xmlns="http://schemas.openxmlformats.org/spreadsheetml/2006/main" count="1876" uniqueCount="258">
  <si>
    <t>Целевая статья</t>
  </si>
  <si>
    <t>ОБЩЕГОСУДАРСТВЕННЫЕ ВОПРОСЫ</t>
  </si>
  <si>
    <t>000</t>
  </si>
  <si>
    <t>Функционирование высшего должностного лица муниципального образования</t>
  </si>
  <si>
    <t>Непрограммные направления деятельности органов местного самоуправления</t>
  </si>
  <si>
    <t>Глава муниципального образования</t>
  </si>
  <si>
    <t xml:space="preserve">Расходы на выплаты персоналу муниципальных органов </t>
  </si>
  <si>
    <t>120</t>
  </si>
  <si>
    <t>Председатель представительного органа муниципального образования</t>
  </si>
  <si>
    <t>Руководство и управление в сфере установленных функций органов местного самоуправления</t>
  </si>
  <si>
    <t>Иные закупки товаров, работ и услуг для обеспечения муниципальных нужд</t>
  </si>
  <si>
    <t>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</si>
  <si>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</si>
  <si>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</si>
  <si>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Непрограммные направления деятельности органов государственной власти</t>
  </si>
  <si>
    <t>Уплата налогов, сборов и иных платежей</t>
  </si>
  <si>
    <t>850</t>
  </si>
  <si>
    <t>Резервные фонды</t>
  </si>
  <si>
    <t>Резервные средства</t>
  </si>
  <si>
    <t>870</t>
  </si>
  <si>
    <t>Другие общегосударственные вопросы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</si>
  <si>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</si>
  <si>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Обеспечение деятельности подведомственных учреждений</t>
  </si>
  <si>
    <t>Расходы на выплаты персоналу казенных учреждений</t>
  </si>
  <si>
    <t>110</t>
  </si>
  <si>
    <t>Государственная регистрация актов гражданского состояния</t>
  </si>
  <si>
    <t>Субвенции на создание и обеспечение деятельности комиссии по делам несовершеннолетних и защите их прав</t>
  </si>
  <si>
    <t>Субвенции на реализацию отдельных государственных полномочий по созданию административных комиссий</t>
  </si>
  <si>
    <t>НАЦИОНАЛЬНАЯ ЭКОНОМИКА</t>
  </si>
  <si>
    <t>ЖИЛИЩНО-КОММУНАЛЬНОЕ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</si>
  <si>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</si>
  <si>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</si>
  <si>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</si>
  <si>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</si>
  <si>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Общее образование</t>
  </si>
  <si>
    <t>Субвенции на организацию и обеспечение оздоровления и отдыха детей (за исключением организации отдыха детей в каникулярное время)</t>
  </si>
  <si>
    <t>Другие вопросы в области образования</t>
  </si>
  <si>
    <t>Расходы на выплаты персоналу муниципальных органов</t>
  </si>
  <si>
    <t>Обеспечение деятельности подведомственных учреждений  сферы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</si>
  <si>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</si>
  <si>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</si>
  <si>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</si>
  <si>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</si>
  <si>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</si>
  <si>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Доплаты к пенсиям муниципальным служащим</t>
  </si>
  <si>
    <t>Публичные нормативные социальные выплаты гражданам</t>
  </si>
  <si>
    <t>310</t>
  </si>
  <si>
    <t>Охрана семьи и детства</t>
  </si>
  <si>
    <t>СРЕДСТВА МАССОВОЙ ИНФОРМАЦИИ</t>
  </si>
  <si>
    <t>Периодическая печать и издательства</t>
  </si>
  <si>
    <t>Информационное освещение деятельности органов местного самоуправления в средствах массовой информации</t>
  </si>
  <si>
    <t>Субсидии бюджетным учреждениям</t>
  </si>
  <si>
    <t>610</t>
  </si>
  <si>
    <t>Всего расходов:</t>
  </si>
  <si>
    <t>Социальные выплаты гражданам, кроме публичных нормативных социальных выплат</t>
  </si>
  <si>
    <t>320</t>
  </si>
  <si>
    <t>Сельское хозяйство и рыболовство</t>
  </si>
  <si>
    <t>Субвенции на организацию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</si>
  <si>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</si>
  <si>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Транспорт</t>
  </si>
  <si>
    <t>Мероприятия в области автомобильного транспорта общего пользования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</si>
  <si>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</si>
  <si>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</si>
  <si>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</si>
  <si>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Коммунальное хозяйство</t>
  </si>
  <si>
    <t>Наименование</t>
  </si>
  <si>
    <t>Раздел</t>
  </si>
  <si>
    <t>Подраздел</t>
  </si>
  <si>
    <t>Вид расхо-дов</t>
  </si>
  <si>
    <t>01</t>
  </si>
  <si>
    <t>00</t>
  </si>
  <si>
    <t>0000000000</t>
  </si>
  <si>
    <t>02</t>
  </si>
  <si>
    <t>9900000000</t>
  </si>
  <si>
    <t>Мероприятия непрограммных направлений деятельности органов местного самоуправления</t>
  </si>
  <si>
    <t>9990000000</t>
  </si>
  <si>
    <t>9999910010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</si>
  <si>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</si>
  <si>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</si>
  <si>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</si>
  <si>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9999910020</t>
  </si>
  <si>
    <t>9999910030</t>
  </si>
  <si>
    <t>04</t>
  </si>
  <si>
    <t>05</t>
  </si>
  <si>
    <t>200</t>
  </si>
  <si>
    <t xml:space="preserve">Иные закупки товаров, работ и услуг для обеспечения государственных (муниципальных) нужд </t>
  </si>
  <si>
    <t>06</t>
  </si>
  <si>
    <t>Иные бюджетные ассигнования</t>
  </si>
  <si>
    <t>800</t>
  </si>
  <si>
    <t>11</t>
  </si>
  <si>
    <t>9999900010</t>
  </si>
  <si>
    <t>13</t>
  </si>
  <si>
    <t>2400000000</t>
  </si>
  <si>
    <t>Расходы на обеспечение деятельности (оказание услуг, выполнение работ) муниципальных учреждений</t>
  </si>
  <si>
    <t>600</t>
  </si>
  <si>
    <t>Субсидии автономным учреждениям</t>
  </si>
  <si>
    <t>620</t>
  </si>
  <si>
    <t>9999970010</t>
  </si>
  <si>
    <t>9999959300</t>
  </si>
  <si>
    <t>9999993010</t>
  </si>
  <si>
    <t>9999993030</t>
  </si>
  <si>
    <t>9999993100</t>
  </si>
  <si>
    <t>9999993040</t>
  </si>
  <si>
    <t>08</t>
  </si>
  <si>
    <t>09</t>
  </si>
  <si>
    <t>1900000000</t>
  </si>
  <si>
    <t>1900140100</t>
  </si>
  <si>
    <t>12</t>
  </si>
  <si>
    <t>Жилищное хозяйство</t>
  </si>
  <si>
    <t>2100000000</t>
  </si>
  <si>
    <t>2110000000</t>
  </si>
  <si>
    <t>9999993120</t>
  </si>
  <si>
    <t>07</t>
  </si>
  <si>
    <t>2600000000</t>
  </si>
  <si>
    <t>Подпрограмма "Развитие системы дошкольного образования"</t>
  </si>
  <si>
    <t>2610000000</t>
  </si>
  <si>
    <t>2610193070</t>
  </si>
  <si>
    <t>Предоставление субсидий бюджетным, автономным учреждениям и иным некоммерческим организациям</t>
  </si>
  <si>
    <t>Расходы на обеспечение деятельности(оказание услуг, выполнение работ) дошкольных образовательных учреждений</t>
  </si>
  <si>
    <t>2610170040</t>
  </si>
  <si>
    <t>Питание и содержание детей в образовательных учреждениях</t>
  </si>
  <si>
    <t>2610270210</t>
  </si>
  <si>
    <t>Подпрограмма "Развитие системы общего образования"</t>
  </si>
  <si>
    <t>2620000000</t>
  </si>
  <si>
    <t>Обеспечение деятельности (оказание услуг, выполнение работ) общеобразовательных учреждений</t>
  </si>
  <si>
    <t>2620170050</t>
  </si>
  <si>
    <t>2620193060</t>
  </si>
  <si>
    <t>Подпрограмма "Развитие системы дополнительного образования, отдыха, оздоровления и занятости детей и подростков"</t>
  </si>
  <si>
    <t>2630000000</t>
  </si>
  <si>
    <t>Обеспечение деятельности (оказание услуг, выполнение работ) учреждений дополнительного образования детей</t>
  </si>
  <si>
    <t>2630170060</t>
  </si>
  <si>
    <t>2500000000</t>
  </si>
  <si>
    <t>2520000000</t>
  </si>
  <si>
    <t>Расходы на обеспечение деятельности (оказание услуг, выполнение работ) учреждений дополнительного образования детей</t>
  </si>
  <si>
    <t>2520170060</t>
  </si>
  <si>
    <t>2630293080</t>
  </si>
  <si>
    <t>Социальное обеспечение и иные выплаты населению</t>
  </si>
  <si>
    <t>300</t>
  </si>
  <si>
    <t>2690070010</t>
  </si>
  <si>
    <t>2690010030</t>
  </si>
  <si>
    <t>2510000000</t>
  </si>
  <si>
    <t>Расходы на обеспечение деятельности (оказанние услуг, выполнение работ) учредений культуры</t>
  </si>
  <si>
    <t>2510170080</t>
  </si>
  <si>
    <t>Подпрограмма "Организация библиотечного обслуживания населения"</t>
  </si>
  <si>
    <t>2530000000</t>
  </si>
  <si>
    <t>Расходы на обеспечение деятельности (оказанние услуг, выполнение работ) библиотек</t>
  </si>
  <si>
    <t>2530170070</t>
  </si>
  <si>
    <t>10</t>
  </si>
  <si>
    <t>9999910040</t>
  </si>
  <si>
    <t>2690093090</t>
  </si>
  <si>
    <t>2560110030</t>
  </si>
  <si>
    <t>2560170010</t>
  </si>
  <si>
    <t>2700000000</t>
  </si>
  <si>
    <t xml:space="preserve">Содержание и ремонт  дорог общего пользования местного значения </t>
  </si>
  <si>
    <t>2790040150</t>
  </si>
  <si>
    <t>Подпрограмма "Развитие системы дополнительного образования в сфере культуры и искусства"</t>
  </si>
  <si>
    <t>2620270210</t>
  </si>
  <si>
    <t>2690000000</t>
  </si>
  <si>
    <t>Питание и содержание детей в дошкольных образовательных учреждениях</t>
  </si>
  <si>
    <t>Подпрограмма "Координация работы и организационное сопровождение в сфере культуры"</t>
  </si>
  <si>
    <t>2560000000</t>
  </si>
  <si>
    <t>Закупка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</si>
  <si>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муниципальными органами, казенными учреждениями</t>
  </si>
  <si>
    <t>2790000000</t>
  </si>
  <si>
    <t xml:space="preserve">Перечисление взносов на капитальный ремонт многоквартирных домов </t>
  </si>
  <si>
    <t>2490000000</t>
  </si>
  <si>
    <t>2490020110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</si>
  <si>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 среднего общего, дополнительного образования детей в муниципальных образовательных организациях</t>
  </si>
  <si>
    <t>Субвенции на компенсацию части платы, взимаемой с родителей (законых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</si>
  <si>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2800000000</t>
  </si>
  <si>
    <t>2890000000</t>
  </si>
  <si>
    <t>2890020160</t>
  </si>
  <si>
    <t>Дополнительное образование детей</t>
  </si>
  <si>
    <t>Антикризисные мероприятия</t>
  </si>
  <si>
    <t>2560270250</t>
  </si>
  <si>
    <t>Ве дом ство</t>
  </si>
  <si>
    <t>001</t>
  </si>
  <si>
    <t>002</t>
  </si>
  <si>
    <t>003</t>
  </si>
  <si>
    <t>950</t>
  </si>
  <si>
    <t xml:space="preserve">Молодежная политика </t>
  </si>
  <si>
    <t xml:space="preserve">Расходы на выплаты персоналу казенных учреждений </t>
  </si>
  <si>
    <t>2021 год           Сумма</t>
  </si>
  <si>
    <t>Судебная система</t>
  </si>
  <si>
    <t>Субвенции на финансовое обеспечение государственных полномочий по составлению (изменению) списков кандидатов в присяжные заседатели федеральных судов общей юрисдикции</t>
  </si>
  <si>
    <t>9999951200</t>
  </si>
  <si>
    <t>Расходы, направленные на обеспечение населения сельских поселений услугами ЖКХ</t>
  </si>
  <si>
    <t>2110170010</t>
  </si>
  <si>
    <t>2022 год           Сумма</t>
  </si>
  <si>
    <t>Субсидии на строительство и реконструкцию (модернизацию) объектов питьевого водоснабжения из средств краевого бюджета</t>
  </si>
  <si>
    <t>2110252430</t>
  </si>
  <si>
    <t>Капитальные вложения в объекты муниципальной собственности</t>
  </si>
  <si>
    <t>400</t>
  </si>
  <si>
    <t>Бюджетные инвестиции</t>
  </si>
  <si>
    <t>410</t>
  </si>
  <si>
    <t>Субвенции на обеспечение питанием детей, обучающихся в муниципальных общеобразовательных учреждениях</t>
  </si>
  <si>
    <t>2620293150</t>
  </si>
  <si>
    <t>Субвенции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МО</t>
  </si>
  <si>
    <t>9999993130</t>
  </si>
  <si>
    <t>Субсидии на реализацию государственных полномочий органов опеки и попечительства в отношении несовершеннолетних</t>
  </si>
  <si>
    <t>9999993160</t>
  </si>
  <si>
    <t>Расходы на выплаты персоналу в целях обеспечения выполнения функций  государственными ( 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</si>
  <si>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 муниципальных) органов</t>
  </si>
  <si>
    <t>Социальное обеспечение населения</t>
  </si>
  <si>
    <t>Пограмма" Развитие системы общего образования"</t>
  </si>
  <si>
    <t>Субвенции по обеспечению мер социальной поддержки педагогическим работникам муниципальных образовательных организаций</t>
  </si>
  <si>
    <t>2620193140</t>
  </si>
  <si>
    <t>2130000000</t>
  </si>
  <si>
    <t>Обеспечение детей-сирот и детей, оставшихся без попечения родителей, лиц из числа- сирот и детей,оставшихся без попечения родителей жилыми помещениями за счет средств краевого бюджета</t>
  </si>
  <si>
    <t>21301М0820</t>
  </si>
  <si>
    <t>Распределение бюджетных ассигнований в ведомстренной структуре расходов  бюджета</t>
  </si>
  <si>
    <t>( рублей)</t>
  </si>
  <si>
    <t>9999940010</t>
  </si>
  <si>
    <t>Обеспечение деятельности МКУ "Хозуправление ПГП"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</si>
  <si>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</si>
  <si>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подведомственных учреждений на Жариковской территории</t>
  </si>
  <si>
    <t>Обеспечение деятельности подведомственных учреждений на Сергеевской территории</t>
  </si>
  <si>
    <t>9999970011</t>
  </si>
  <si>
    <t>9999970012</t>
  </si>
  <si>
    <t>9999970013</t>
  </si>
  <si>
    <t>211G552430</t>
  </si>
  <si>
    <t>Расходы на обеспечение деятельности (оказание услуг, выполнение работ) учреждений культуры ПГП</t>
  </si>
  <si>
    <t>Расходы на обеспечение деятельности (оказание услуг, выполнение работ) учреждений культуры ЖСП</t>
  </si>
  <si>
    <t>Расходы на обеспечение деятельности (оказание услуг, выполнение работ) учреждений культуры ССП</t>
  </si>
  <si>
    <t>2510170081</t>
  </si>
  <si>
    <t>2510170082</t>
  </si>
  <si>
    <t>2510170083</t>
  </si>
  <si>
    <t>Резервный фонд администрации Пограничного муниципального округа</t>
  </si>
  <si>
    <t>Мероприятия, проводимые администрацией Пограничного муниципального округа</t>
  </si>
  <si>
    <t>Муниципальная программа "Создание условий для организации транспортного обслуживания населения между поселениями в границах муниципального округа"</t>
  </si>
  <si>
    <t>Мероприятия муниципальной программы "Создание условий для организации транспортного обслуживания населения между поселениями в границах муниципального округа"</t>
  </si>
  <si>
    <t>Муниципальная программа " Модернизация дорожной сети в Пограничном муниципальном округе "</t>
  </si>
  <si>
    <t>Муниципальная программа "Управление собственностью Пограничного муниципального округа "</t>
  </si>
  <si>
    <t>Мероприятия муниципальной программы "Управление собственностью Пограничного муниципального округа"</t>
  </si>
  <si>
    <t>Муниципальная программа " Обеспечение доступным жильем и качественными услугами ЖКХ населения Пограничного муниципального округа  "</t>
  </si>
  <si>
    <t>Подпрограмма "Создание условий для обеспечения качественными услугами ЖКХ население Пограничного муниципального округа"</t>
  </si>
  <si>
    <t>Муниципальная программа  "Развитие образования Пограничного муниципального округа  "</t>
  </si>
  <si>
    <t xml:space="preserve">Мероприятия муниципальной программы  "Развитие образования Пограничного муниципального округа" </t>
  </si>
  <si>
    <t>Муниципальная программа  "Развитие культуры, библиотечного обслуживания и молодежной политики в Пограничном муниципальном округе"</t>
  </si>
  <si>
    <t>Муниципальная программа "Информационное общество Пограничного муниципального округа"</t>
  </si>
  <si>
    <t>Мероприятия муниципальной программы " Информационное общество Пограничного муниципального округа"</t>
  </si>
  <si>
    <t>Муниципальная программа " Обеспечение доступным жильем и качественными услугами ЖКХ населения Пограничного муниципального округа"</t>
  </si>
  <si>
    <t>Программа" Обеспечение жилыми помещениями детей- сирот, детей, оставшихся без попечения родителей, лиц из числа- сирот и детей, оставшихся без попечения родителей"</t>
  </si>
  <si>
    <t>Муниципальная программа "Развитие образования Пограничного муниципального округа  "</t>
  </si>
  <si>
    <t>Муниципальная программа "Развитие образования Пограничного муниципального округа "</t>
  </si>
  <si>
    <t>Мероприятия муниципальной программы "Развитие образования Пограничного муниципального округа"</t>
  </si>
  <si>
    <t>Муниципальная программа "Развитие культуры, библиотечного обслуживания и молодежной политики в Пограничном муниципальном округе "</t>
  </si>
  <si>
    <t>Подпрограмма "Развитие культуры в Пограничном муниципальном округе"</t>
  </si>
  <si>
    <t>Муниципальная программа " Развитие образования Пограничного муниципального округа"</t>
  </si>
  <si>
    <t>Пограничного муниципального округа  на плановый период 2021-2022 годов</t>
  </si>
  <si>
    <t>Администрация  Пограничного муниципального района</t>
  </si>
  <si>
    <t>Финансовое управление администрации Пограничного муниципального района  Приморского края</t>
  </si>
  <si>
    <t>Центр обеспечения деятельности муниципальных образовательных учреждений Пограничного муниципального района</t>
  </si>
  <si>
    <t>Центр финансового, бюджетного и экономического обслуживания Пограничного муниципального района</t>
  </si>
  <si>
    <t xml:space="preserve">    Приложение     13    </t>
  </si>
  <si>
    <t>к муниципальному правовому акту</t>
  </si>
  <si>
    <t>от 27.11.2019 № 43-МПА</t>
  </si>
  <si>
    <t>Пограничного муниципального округа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</si>
</sst>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_(* #,##0.00_);_(* \(#,##0.00\);_(* \-??_);_(@_)"/>
  </numFmts>
  <fonts count="26">
    <font>
      <sz val="10"/>
      <name val="Arial Cyr"/>
      <family val="2"/>
      <charset val="204"/>
    </font>
    <font>
      <sz val="10"/>
      <name val="Arial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8"/>
      <name val="Arial Cyr"/>
      <family val="2"/>
      <charset val="204"/>
    </font>
    <font>
      <b/>
      <sz val="1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</borders>
  <cellStyleXfs count="27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8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14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4" fontId="1" fillId="0" borderId="0" applyFill="0" applyBorder="0" applyAlignment="0" applyProtection="0"/>
    <xf numFmtId="0" fontId="17" fillId="3" borderId="0" applyNumberFormat="0" applyBorder="0" applyAlignment="0" applyProtection="0"/>
    <xf numFmtId="49" fontId="23" fillId="0" borderId="11">
      <alignment horizontal="center" vertical="top" shrinkToFit="1"/>
    </xf>
  </cellStyleXfs>
  <cellXfs count="59">
    <xf numFmtId="0" fontId="0" fillId="0" borderId="0" xfId="0"/>
    <xf numFmtId="0" fontId="19" fillId="0" borderId="0" xfId="18" applyFont="1" applyFill="1" applyAlignment="1">
      <alignment horizontal="center" vertical="center"/>
    </xf>
    <xf numFmtId="0" fontId="19" fillId="0" borderId="0" xfId="18" applyFont="1" applyFill="1" applyAlignment="1"/>
    <xf numFmtId="49" fontId="19" fillId="0" borderId="10" xfId="0" applyNumberFormat="1" applyFont="1" applyFill="1" applyBorder="1" applyAlignment="1">
      <alignment horizontal="center" vertical="center" shrinkToFit="1"/>
    </xf>
    <xf numFmtId="0" fontId="19" fillId="0" borderId="10" xfId="18" applyFont="1" applyFill="1" applyBorder="1" applyAlignment="1">
      <alignment horizontal="center" vertical="center" wrapText="1"/>
    </xf>
    <xf numFmtId="165" fontId="19" fillId="0" borderId="10" xfId="24" applyNumberFormat="1" applyFont="1" applyFill="1" applyBorder="1" applyAlignment="1" applyProtection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49" fontId="19" fillId="0" borderId="10" xfId="18" applyNumberFormat="1" applyFont="1" applyFill="1" applyBorder="1" applyAlignment="1">
      <alignment horizontal="center" vertical="center" wrapText="1" shrinkToFit="1"/>
    </xf>
    <xf numFmtId="0" fontId="19" fillId="0" borderId="10" xfId="0" applyFont="1" applyFill="1" applyBorder="1" applyAlignment="1">
      <alignment horizontal="left" vertical="center" wrapText="1" shrinkToFit="1"/>
    </xf>
    <xf numFmtId="4" fontId="19" fillId="0" borderId="10" xfId="0" applyNumberFormat="1" applyFont="1" applyFill="1" applyBorder="1" applyAlignment="1">
      <alignment horizontal="center" vertical="center" shrinkToFit="1"/>
    </xf>
    <xf numFmtId="49" fontId="19" fillId="0" borderId="10" xfId="0" applyNumberFormat="1" applyFont="1" applyFill="1" applyBorder="1" applyAlignment="1">
      <alignment horizontal="center" vertical="center" wrapText="1" shrinkToFit="1"/>
    </xf>
    <xf numFmtId="165" fontId="19" fillId="0" borderId="0" xfId="24" applyNumberFormat="1" applyFont="1" applyFill="1" applyBorder="1" applyAlignment="1" applyProtection="1">
      <alignment horizontal="right"/>
    </xf>
    <xf numFmtId="4" fontId="19" fillId="0" borderId="10" xfId="18" applyNumberFormat="1" applyFont="1" applyFill="1" applyBorder="1" applyAlignment="1">
      <alignment horizontal="center" vertical="center"/>
    </xf>
    <xf numFmtId="4" fontId="19" fillId="0" borderId="10" xfId="24" applyNumberFormat="1" applyFont="1" applyFill="1" applyBorder="1" applyAlignment="1" applyProtection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 wrapText="1" shrinkToFit="1"/>
    </xf>
    <xf numFmtId="4" fontId="20" fillId="0" borderId="10" xfId="0" applyNumberFormat="1" applyFont="1" applyFill="1" applyBorder="1" applyAlignment="1">
      <alignment horizontal="center" vertical="center" shrinkToFit="1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vertical="top" wrapText="1" shrinkToFit="1"/>
    </xf>
    <xf numFmtId="0" fontId="19" fillId="0" borderId="10" xfId="0" applyNumberFormat="1" applyFont="1" applyFill="1" applyBorder="1" applyAlignment="1">
      <alignment horizontal="left" vertical="center" wrapText="1"/>
    </xf>
    <xf numFmtId="49" fontId="19" fillId="0" borderId="10" xfId="18" applyNumberFormat="1" applyFont="1" applyFill="1" applyBorder="1" applyAlignment="1">
      <alignment horizontal="center" vertical="center" wrapText="1"/>
    </xf>
    <xf numFmtId="0" fontId="19" fillId="0" borderId="0" xfId="18" applyFont="1" applyFill="1" applyAlignment="1">
      <alignment vertical="top"/>
    </xf>
    <xf numFmtId="2" fontId="19" fillId="0" borderId="0" xfId="18" applyNumberFormat="1" applyFont="1" applyFill="1" applyAlignment="1">
      <alignment horizontal="center"/>
    </xf>
    <xf numFmtId="0" fontId="19" fillId="0" borderId="0" xfId="18" applyFont="1" applyFill="1" applyBorder="1" applyAlignment="1">
      <alignment horizontal="left"/>
    </xf>
    <xf numFmtId="0" fontId="19" fillId="0" borderId="0" xfId="18" applyFont="1" applyFill="1" applyAlignment="1">
      <alignment horizontal="center"/>
    </xf>
    <xf numFmtId="0" fontId="19" fillId="0" borderId="0" xfId="18" applyFont="1" applyFill="1" applyBorder="1" applyAlignment="1">
      <alignment vertical="top"/>
    </xf>
    <xf numFmtId="2" fontId="19" fillId="0" borderId="0" xfId="18" applyNumberFormat="1" applyFont="1" applyFill="1" applyBorder="1" applyAlignment="1">
      <alignment horizontal="center"/>
    </xf>
    <xf numFmtId="0" fontId="19" fillId="0" borderId="0" xfId="18" applyFont="1" applyFill="1" applyBorder="1" applyAlignment="1"/>
    <xf numFmtId="0" fontId="19" fillId="0" borderId="0" xfId="18" applyFont="1" applyFill="1" applyAlignment="1">
      <alignment horizontal="left" vertical="top"/>
    </xf>
    <xf numFmtId="0" fontId="19" fillId="0" borderId="0" xfId="18" applyFont="1" applyFill="1" applyBorder="1" applyAlignment="1">
      <alignment horizontal="center"/>
    </xf>
    <xf numFmtId="0" fontId="19" fillId="0" borderId="0" xfId="18" applyFont="1" applyFill="1" applyBorder="1" applyAlignment="1">
      <alignment horizontal="center" wrapText="1"/>
    </xf>
    <xf numFmtId="0" fontId="19" fillId="0" borderId="0" xfId="18" applyFont="1" applyFill="1" applyBorder="1" applyAlignment="1">
      <alignment horizontal="center" vertical="top" wrapText="1"/>
    </xf>
    <xf numFmtId="2" fontId="19" fillId="0" borderId="10" xfId="18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 shrinkToFit="1"/>
    </xf>
    <xf numFmtId="49" fontId="19" fillId="0" borderId="10" xfId="18" applyNumberFormat="1" applyFont="1" applyFill="1" applyBorder="1" applyAlignment="1">
      <alignment horizontal="center" vertical="top" wrapText="1" shrinkToFit="1"/>
    </xf>
    <xf numFmtId="49" fontId="19" fillId="0" borderId="10" xfId="18" applyNumberFormat="1" applyFont="1" applyFill="1" applyBorder="1" applyAlignment="1">
      <alignment horizontal="center" vertical="top" wrapText="1"/>
    </xf>
    <xf numFmtId="165" fontId="19" fillId="0" borderId="10" xfId="24" applyNumberFormat="1" applyFont="1" applyFill="1" applyBorder="1" applyAlignment="1" applyProtection="1">
      <alignment horizontal="left" vertical="center" wrapText="1"/>
    </xf>
    <xf numFmtId="0" fontId="19" fillId="0" borderId="0" xfId="18" applyFont="1" applyFill="1" applyAlignment="1">
      <alignment horizontal="left"/>
    </xf>
    <xf numFmtId="2" fontId="19" fillId="0" borderId="10" xfId="18" applyNumberFormat="1" applyFont="1" applyFill="1" applyBorder="1" applyAlignment="1">
      <alignment horizontal="center" wrapText="1"/>
    </xf>
    <xf numFmtId="0" fontId="19" fillId="0" borderId="10" xfId="18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left" vertical="top" wrapText="1" shrinkToFit="1"/>
    </xf>
    <xf numFmtId="0" fontId="19" fillId="0" borderId="10" xfId="0" applyFont="1" applyBorder="1" applyAlignment="1">
      <alignment horizontal="left" vertical="center" wrapText="1" shrinkToFit="1"/>
    </xf>
    <xf numFmtId="49" fontId="19" fillId="0" borderId="10" xfId="18" applyNumberFormat="1" applyFont="1" applyBorder="1" applyAlignment="1">
      <alignment horizontal="center" vertical="center" wrapText="1" shrinkToFit="1"/>
    </xf>
    <xf numFmtId="4" fontId="19" fillId="0" borderId="10" xfId="0" applyNumberFormat="1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left" vertical="center" wrapText="1"/>
    </xf>
    <xf numFmtId="49" fontId="19" fillId="0" borderId="10" xfId="0" applyNumberFormat="1" applyFont="1" applyBorder="1" applyAlignment="1">
      <alignment horizontal="center" vertical="center" shrinkToFit="1"/>
    </xf>
    <xf numFmtId="164" fontId="19" fillId="0" borderId="10" xfId="24" applyFont="1" applyFill="1" applyBorder="1" applyAlignment="1" applyProtection="1">
      <alignment vertical="center" wrapText="1"/>
    </xf>
    <xf numFmtId="164" fontId="19" fillId="0" borderId="10" xfId="24" applyFont="1" applyFill="1" applyBorder="1" applyAlignment="1" applyProtection="1">
      <alignment horizontal="center" vertical="center" wrapText="1"/>
    </xf>
    <xf numFmtId="4" fontId="19" fillId="0" borderId="10" xfId="0" applyNumberFormat="1" applyFont="1" applyFill="1" applyBorder="1" applyAlignment="1">
      <alignment vertical="center" shrinkToFit="1"/>
    </xf>
    <xf numFmtId="0" fontId="19" fillId="15" borderId="0" xfId="18" applyFont="1" applyFill="1" applyAlignment="1"/>
    <xf numFmtId="0" fontId="19" fillId="15" borderId="0" xfId="18" applyFont="1" applyFill="1" applyBorder="1" applyAlignment="1"/>
    <xf numFmtId="0" fontId="19" fillId="15" borderId="0" xfId="18" applyFont="1" applyFill="1" applyAlignment="1">
      <alignment horizontal="left"/>
    </xf>
    <xf numFmtId="2" fontId="21" fillId="0" borderId="0" xfId="18" applyNumberFormat="1" applyFont="1" applyFill="1" applyAlignment="1">
      <alignment horizontal="center"/>
    </xf>
    <xf numFmtId="0" fontId="19" fillId="0" borderId="0" xfId="18" applyFont="1" applyFill="1" applyBorder="1" applyAlignment="1">
      <alignment horizontal="right"/>
    </xf>
    <xf numFmtId="0" fontId="19" fillId="0" borderId="0" xfId="18" applyFont="1" applyFill="1" applyBorder="1" applyAlignment="1">
      <alignment horizontal="center" vertical="top"/>
    </xf>
    <xf numFmtId="0" fontId="19" fillId="0" borderId="0" xfId="18" applyFont="1" applyFill="1" applyBorder="1" applyAlignment="1">
      <alignment horizontal="center" wrapText="1"/>
    </xf>
    <xf numFmtId="0" fontId="22" fillId="0" borderId="0" xfId="18" applyFont="1" applyFill="1" applyBorder="1" applyAlignment="1">
      <alignment horizontal="right"/>
    </xf>
    <xf numFmtId="165" fontId="25" fillId="0" borderId="10" xfId="24" applyNumberFormat="1" applyFont="1" applyFill="1" applyBorder="1" applyAlignment="1" applyProtection="1">
      <alignment horizontal="center" vertical="center" wrapText="1"/>
    </xf>
  </cellXfs>
  <cellStyles count="27">
    <cellStyle name="ex69" xfId="26"/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е 6, 7 раздел подраздел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Финансовый" xfId="24" builtinId="3"/>
    <cellStyle name="Хороший" xfId="25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6"/>
  <sheetViews>
    <sheetView tabSelected="1" zoomScaleNormal="100" workbookViewId="0">
      <selection activeCell="J320" sqref="J320"/>
    </sheetView>
  </sheetViews>
  <sheetFormatPr defaultRowHeight="12.75" outlineLevelRow="5"/>
  <cols>
    <col min="1" max="1" width="51" style="22" customWidth="1"/>
    <col min="2" max="2" width="6.28515625" style="23" customWidth="1"/>
    <col min="3" max="4" width="8.85546875" style="25" customWidth="1"/>
    <col min="5" max="5" width="13.7109375" style="25" customWidth="1"/>
    <col min="6" max="6" width="7.5703125" style="25" customWidth="1"/>
    <col min="7" max="8" width="16.28515625" style="25" customWidth="1"/>
    <col min="9" max="16384" width="9.140625" style="2"/>
  </cols>
  <sheetData>
    <row r="1" spans="1:10" ht="18.75">
      <c r="B1" s="2"/>
      <c r="C1" s="2"/>
      <c r="D1" s="2"/>
      <c r="E1" s="2"/>
      <c r="G1" s="53"/>
      <c r="H1" s="53"/>
      <c r="I1" s="53"/>
      <c r="J1" s="53"/>
    </row>
    <row r="3" spans="1:10">
      <c r="D3" s="28"/>
      <c r="E3" s="28"/>
      <c r="F3" s="28"/>
      <c r="G3" s="28"/>
      <c r="H3" s="28" t="s">
        <v>254</v>
      </c>
    </row>
    <row r="4" spans="1:10">
      <c r="F4" s="54" t="s">
        <v>255</v>
      </c>
      <c r="G4" s="54"/>
      <c r="H4" s="54"/>
      <c r="I4" s="28"/>
      <c r="J4" s="28"/>
    </row>
    <row r="5" spans="1:10">
      <c r="D5" s="28"/>
      <c r="E5" s="28"/>
      <c r="F5" s="54" t="s">
        <v>257</v>
      </c>
      <c r="G5" s="54"/>
      <c r="H5" s="54"/>
    </row>
    <row r="6" spans="1:10">
      <c r="C6" s="24"/>
      <c r="D6" s="24"/>
      <c r="E6" s="57" t="s">
        <v>256</v>
      </c>
      <c r="F6" s="54"/>
      <c r="G6" s="54"/>
      <c r="H6" s="54"/>
    </row>
    <row r="8" spans="1:10" s="28" customFormat="1">
      <c r="A8" s="26"/>
      <c r="B8" s="27"/>
      <c r="C8" s="24"/>
      <c r="D8" s="24"/>
      <c r="G8" s="29"/>
      <c r="H8" s="29"/>
    </row>
    <row r="9" spans="1:10" s="28" customFormat="1" ht="11.25" customHeight="1">
      <c r="A9" s="26"/>
      <c r="B9" s="27"/>
      <c r="C9" s="24"/>
      <c r="D9" s="24"/>
      <c r="E9" s="29"/>
      <c r="F9" s="30"/>
      <c r="G9" s="30"/>
      <c r="H9" s="30"/>
    </row>
    <row r="10" spans="1:10" s="28" customFormat="1">
      <c r="A10" s="55" t="s">
        <v>210</v>
      </c>
      <c r="B10" s="55"/>
      <c r="C10" s="55"/>
      <c r="D10" s="55"/>
      <c r="E10" s="55"/>
      <c r="F10" s="55"/>
      <c r="G10" s="55"/>
      <c r="H10" s="55"/>
    </row>
    <row r="11" spans="1:10" s="28" customFormat="1" ht="12" customHeight="1">
      <c r="A11" s="56" t="s">
        <v>249</v>
      </c>
      <c r="B11" s="56"/>
      <c r="C11" s="56"/>
      <c r="D11" s="56"/>
      <c r="E11" s="56"/>
      <c r="F11" s="56"/>
      <c r="G11" s="56"/>
      <c r="H11" s="56"/>
    </row>
    <row r="12" spans="1:10" s="28" customFormat="1" ht="9" customHeight="1">
      <c r="A12" s="32"/>
      <c r="B12" s="31"/>
      <c r="C12" s="31"/>
      <c r="D12" s="31"/>
      <c r="E12" s="31"/>
      <c r="F12" s="31"/>
      <c r="G12" s="31"/>
      <c r="H12" s="31"/>
    </row>
    <row r="13" spans="1:10" s="28" customFormat="1" ht="15.75" customHeight="1">
      <c r="A13" s="26"/>
      <c r="B13" s="27"/>
      <c r="C13" s="30"/>
      <c r="D13" s="30"/>
      <c r="E13" s="30"/>
      <c r="F13" s="30"/>
      <c r="G13" s="11"/>
      <c r="H13" s="11" t="s">
        <v>211</v>
      </c>
    </row>
    <row r="14" spans="1:10" s="1" customFormat="1" ht="38.25">
      <c r="A14" s="4" t="s">
        <v>65</v>
      </c>
      <c r="B14" s="33" t="s">
        <v>175</v>
      </c>
      <c r="C14" s="4" t="s">
        <v>66</v>
      </c>
      <c r="D14" s="4" t="s">
        <v>67</v>
      </c>
      <c r="E14" s="4" t="s">
        <v>0</v>
      </c>
      <c r="F14" s="4" t="s">
        <v>68</v>
      </c>
      <c r="G14" s="5" t="s">
        <v>182</v>
      </c>
      <c r="H14" s="5" t="s">
        <v>188</v>
      </c>
    </row>
    <row r="15" spans="1:10" s="1" customFormat="1">
      <c r="A15" s="4">
        <v>1</v>
      </c>
      <c r="B15" s="21">
        <v>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  <c r="H15" s="4">
        <v>8</v>
      </c>
    </row>
    <row r="16" spans="1:10" ht="21.75" customHeight="1">
      <c r="A16" s="17" t="s">
        <v>250</v>
      </c>
      <c r="B16" s="21" t="s">
        <v>176</v>
      </c>
      <c r="C16" s="7" t="s">
        <v>70</v>
      </c>
      <c r="D16" s="7" t="s">
        <v>70</v>
      </c>
      <c r="E16" s="7" t="s">
        <v>71</v>
      </c>
      <c r="F16" s="7" t="s">
        <v>2</v>
      </c>
      <c r="G16" s="12">
        <f>G17+G109+G132+G154+G166+G173++G188</f>
        <v>200726562</v>
      </c>
      <c r="H16" s="12">
        <f>H17+H109+H132+H154+H166+H173+H188</f>
        <v>156586412.66999999</v>
      </c>
    </row>
    <row r="17" spans="1:9" ht="19.5" customHeight="1">
      <c r="A17" s="17" t="s">
        <v>1</v>
      </c>
      <c r="B17" s="21" t="s">
        <v>176</v>
      </c>
      <c r="C17" s="7" t="s">
        <v>69</v>
      </c>
      <c r="D17" s="7" t="s">
        <v>70</v>
      </c>
      <c r="E17" s="7" t="s">
        <v>71</v>
      </c>
      <c r="F17" s="7" t="s">
        <v>2</v>
      </c>
      <c r="G17" s="12">
        <f>G18+G24+G33+G39+G45+G51</f>
        <v>106332872</v>
      </c>
      <c r="H17" s="12">
        <f>H18+H24+H33+H39+H45+H51</f>
        <v>106331789</v>
      </c>
    </row>
    <row r="18" spans="1:9" ht="31.5" customHeight="1">
      <c r="A18" s="19" t="s">
        <v>3</v>
      </c>
      <c r="B18" s="21" t="s">
        <v>176</v>
      </c>
      <c r="C18" s="7" t="s">
        <v>69</v>
      </c>
      <c r="D18" s="7" t="s">
        <v>72</v>
      </c>
      <c r="E18" s="7" t="s">
        <v>71</v>
      </c>
      <c r="F18" s="7" t="s">
        <v>2</v>
      </c>
      <c r="G18" s="13">
        <f t="shared" ref="G18:H22" si="0">G19</f>
        <v>1898700</v>
      </c>
      <c r="H18" s="13">
        <f t="shared" si="0"/>
        <v>1898700</v>
      </c>
    </row>
    <row r="19" spans="1:9" ht="31.5" customHeight="1">
      <c r="A19" s="19" t="s">
        <v>4</v>
      </c>
      <c r="B19" s="21" t="s">
        <v>176</v>
      </c>
      <c r="C19" s="7" t="s">
        <v>69</v>
      </c>
      <c r="D19" s="7" t="s">
        <v>72</v>
      </c>
      <c r="E19" s="7" t="s">
        <v>73</v>
      </c>
      <c r="F19" s="7" t="s">
        <v>2</v>
      </c>
      <c r="G19" s="14">
        <f t="shared" si="0"/>
        <v>1898700</v>
      </c>
      <c r="H19" s="14">
        <f t="shared" si="0"/>
        <v>1898700</v>
      </c>
    </row>
    <row r="20" spans="1:9" ht="28.5" customHeight="1">
      <c r="A20" s="19" t="s">
        <v>74</v>
      </c>
      <c r="B20" s="21" t="s">
        <v>176</v>
      </c>
      <c r="C20" s="7" t="s">
        <v>69</v>
      </c>
      <c r="D20" s="7" t="s">
        <v>72</v>
      </c>
      <c r="E20" s="7" t="s">
        <v>75</v>
      </c>
      <c r="F20" s="7" t="s">
        <v>2</v>
      </c>
      <c r="G20" s="14">
        <f t="shared" si="0"/>
        <v>1898700</v>
      </c>
      <c r="H20" s="14">
        <f t="shared" si="0"/>
        <v>1898700</v>
      </c>
    </row>
    <row r="21" spans="1:9">
      <c r="A21" s="16" t="s">
        <v>5</v>
      </c>
      <c r="B21" s="21" t="s">
        <v>176</v>
      </c>
      <c r="C21" s="7" t="s">
        <v>69</v>
      </c>
      <c r="D21" s="7" t="s">
        <v>72</v>
      </c>
      <c r="E21" s="7" t="s">
        <v>76</v>
      </c>
      <c r="F21" s="7" t="s">
        <v>2</v>
      </c>
      <c r="G21" s="13">
        <f t="shared" si="0"/>
        <v>1898700</v>
      </c>
      <c r="H21" s="13">
        <f t="shared" si="0"/>
        <v>1898700</v>
      </c>
    </row>
    <row r="22" spans="1:9" ht="38.25">
      <c r="A22" s="17" t="s">
        <v>162</v>
      </c>
      <c r="B22" s="21" t="s">
        <v>176</v>
      </c>
      <c r="C22" s="7" t="s">
        <v>69</v>
      </c>
      <c r="D22" s="7" t="s">
        <v>72</v>
      </c>
      <c r="E22" s="7" t="s">
        <v>76</v>
      </c>
      <c r="F22" s="7" t="s">
        <v>77</v>
      </c>
      <c r="G22" s="13">
        <f t="shared" si="0"/>
        <v>1898700</v>
      </c>
      <c r="H22" s="13">
        <f t="shared" si="0"/>
        <v>1898700</v>
      </c>
    </row>
    <row r="23" spans="1:9" ht="19.5" customHeight="1">
      <c r="A23" s="17" t="s">
        <v>37</v>
      </c>
      <c r="B23" s="21" t="s">
        <v>176</v>
      </c>
      <c r="C23" s="7" t="s">
        <v>69</v>
      </c>
      <c r="D23" s="7" t="s">
        <v>72</v>
      </c>
      <c r="E23" s="7" t="s">
        <v>76</v>
      </c>
      <c r="F23" s="7" t="s">
        <v>7</v>
      </c>
      <c r="G23" s="13">
        <v>1898700</v>
      </c>
      <c r="H23" s="13">
        <v>1898700</v>
      </c>
      <c r="I23" s="50"/>
    </row>
    <row r="24" spans="1:9" ht="42.75" customHeight="1">
      <c r="A24" s="17" t="s">
        <v>78</v>
      </c>
      <c r="B24" s="21" t="s">
        <v>176</v>
      </c>
      <c r="C24" s="7" t="s">
        <v>69</v>
      </c>
      <c r="D24" s="7" t="s">
        <v>79</v>
      </c>
      <c r="E24" s="7" t="s">
        <v>71</v>
      </c>
      <c r="F24" s="7" t="s">
        <v>2</v>
      </c>
      <c r="G24" s="9">
        <f>G25</f>
        <v>3187442</v>
      </c>
      <c r="H24" s="9">
        <f>H25</f>
        <v>3187442</v>
      </c>
      <c r="I24" s="50"/>
    </row>
    <row r="25" spans="1:9" ht="30.75" customHeight="1">
      <c r="A25" s="19" t="s">
        <v>4</v>
      </c>
      <c r="B25" s="21" t="s">
        <v>176</v>
      </c>
      <c r="C25" s="7" t="s">
        <v>69</v>
      </c>
      <c r="D25" s="7" t="s">
        <v>79</v>
      </c>
      <c r="E25" s="7" t="s">
        <v>73</v>
      </c>
      <c r="F25" s="7" t="s">
        <v>2</v>
      </c>
      <c r="G25" s="14">
        <f>G26</f>
        <v>3187442</v>
      </c>
      <c r="H25" s="14">
        <f>H26</f>
        <v>3187442</v>
      </c>
      <c r="I25" s="50"/>
    </row>
    <row r="26" spans="1:9" ht="30.75" customHeight="1">
      <c r="A26" s="19" t="s">
        <v>74</v>
      </c>
      <c r="B26" s="21" t="s">
        <v>176</v>
      </c>
      <c r="C26" s="7" t="s">
        <v>69</v>
      </c>
      <c r="D26" s="7" t="s">
        <v>79</v>
      </c>
      <c r="E26" s="7" t="s">
        <v>75</v>
      </c>
      <c r="F26" s="7" t="s">
        <v>2</v>
      </c>
      <c r="G26" s="14">
        <f>G27+G30</f>
        <v>3187442</v>
      </c>
      <c r="H26" s="14">
        <f>H27+H30</f>
        <v>3187442</v>
      </c>
      <c r="I26" s="50"/>
    </row>
    <row r="27" spans="1:9" ht="30" customHeight="1">
      <c r="A27" s="18" t="s">
        <v>8</v>
      </c>
      <c r="B27" s="21" t="s">
        <v>176</v>
      </c>
      <c r="C27" s="7" t="s">
        <v>69</v>
      </c>
      <c r="D27" s="7" t="s">
        <v>79</v>
      </c>
      <c r="E27" s="7" t="s">
        <v>80</v>
      </c>
      <c r="F27" s="3" t="s">
        <v>2</v>
      </c>
      <c r="G27" s="9">
        <f>G28</f>
        <v>1746800</v>
      </c>
      <c r="H27" s="9">
        <f>H28</f>
        <v>1746800</v>
      </c>
      <c r="I27" s="50"/>
    </row>
    <row r="28" spans="1:9" ht="39.75" customHeight="1">
      <c r="A28" s="17" t="s">
        <v>162</v>
      </c>
      <c r="B28" s="21" t="s">
        <v>176</v>
      </c>
      <c r="C28" s="7" t="s">
        <v>69</v>
      </c>
      <c r="D28" s="7" t="s">
        <v>79</v>
      </c>
      <c r="E28" s="7" t="s">
        <v>80</v>
      </c>
      <c r="F28" s="3" t="s">
        <v>77</v>
      </c>
      <c r="G28" s="9">
        <f>G29</f>
        <v>1746800</v>
      </c>
      <c r="H28" s="9">
        <f>H29</f>
        <v>1746800</v>
      </c>
      <c r="I28" s="50"/>
    </row>
    <row r="29" spans="1:9" ht="17.25" customHeight="1">
      <c r="A29" s="17" t="s">
        <v>6</v>
      </c>
      <c r="B29" s="21" t="s">
        <v>176</v>
      </c>
      <c r="C29" s="7" t="s">
        <v>69</v>
      </c>
      <c r="D29" s="7" t="s">
        <v>79</v>
      </c>
      <c r="E29" s="7" t="s">
        <v>80</v>
      </c>
      <c r="F29" s="3" t="s">
        <v>7</v>
      </c>
      <c r="G29" s="9">
        <v>1746800</v>
      </c>
      <c r="H29" s="9">
        <v>1746800</v>
      </c>
      <c r="I29" s="50"/>
    </row>
    <row r="30" spans="1:9" ht="27" customHeight="1">
      <c r="A30" s="18" t="s">
        <v>9</v>
      </c>
      <c r="B30" s="21" t="s">
        <v>176</v>
      </c>
      <c r="C30" s="7" t="s">
        <v>69</v>
      </c>
      <c r="D30" s="7" t="s">
        <v>79</v>
      </c>
      <c r="E30" s="7" t="s">
        <v>81</v>
      </c>
      <c r="F30" s="3" t="s">
        <v>2</v>
      </c>
      <c r="G30" s="9">
        <f>G31</f>
        <v>1440642</v>
      </c>
      <c r="H30" s="9">
        <f>H31</f>
        <v>1440642</v>
      </c>
      <c r="I30" s="50"/>
    </row>
    <row r="31" spans="1:9" ht="42" customHeight="1">
      <c r="A31" s="17" t="s">
        <v>162</v>
      </c>
      <c r="B31" s="21" t="s">
        <v>176</v>
      </c>
      <c r="C31" s="7" t="s">
        <v>69</v>
      </c>
      <c r="D31" s="7" t="s">
        <v>79</v>
      </c>
      <c r="E31" s="7" t="s">
        <v>81</v>
      </c>
      <c r="F31" s="3" t="s">
        <v>77</v>
      </c>
      <c r="G31" s="9">
        <f>G32</f>
        <v>1440642</v>
      </c>
      <c r="H31" s="9">
        <f>H32</f>
        <v>1440642</v>
      </c>
      <c r="I31" s="50"/>
    </row>
    <row r="32" spans="1:9">
      <c r="A32" s="17" t="s">
        <v>6</v>
      </c>
      <c r="B32" s="21" t="s">
        <v>176</v>
      </c>
      <c r="C32" s="7" t="s">
        <v>69</v>
      </c>
      <c r="D32" s="7" t="s">
        <v>79</v>
      </c>
      <c r="E32" s="7" t="s">
        <v>81</v>
      </c>
      <c r="F32" s="3" t="s">
        <v>7</v>
      </c>
      <c r="G32" s="9">
        <v>1440642</v>
      </c>
      <c r="H32" s="9">
        <v>1440642</v>
      </c>
      <c r="I32" s="50"/>
    </row>
    <row r="33" spans="1:9" ht="42" customHeight="1" outlineLevel="1">
      <c r="A33" s="17" t="s">
        <v>12</v>
      </c>
      <c r="B33" s="21" t="s">
        <v>176</v>
      </c>
      <c r="C33" s="7" t="s">
        <v>69</v>
      </c>
      <c r="D33" s="7" t="s">
        <v>82</v>
      </c>
      <c r="E33" s="7" t="s">
        <v>71</v>
      </c>
      <c r="F33" s="7" t="s">
        <v>2</v>
      </c>
      <c r="G33" s="9">
        <f t="shared" ref="G33:H37" si="1">G34</f>
        <v>13836866</v>
      </c>
      <c r="H33" s="9">
        <f t="shared" si="1"/>
        <v>13836866</v>
      </c>
      <c r="I33" s="50"/>
    </row>
    <row r="34" spans="1:9" ht="30" customHeight="1" outlineLevel="2">
      <c r="A34" s="19" t="s">
        <v>4</v>
      </c>
      <c r="B34" s="21" t="s">
        <v>176</v>
      </c>
      <c r="C34" s="7" t="s">
        <v>69</v>
      </c>
      <c r="D34" s="7" t="s">
        <v>82</v>
      </c>
      <c r="E34" s="7" t="s">
        <v>73</v>
      </c>
      <c r="F34" s="7" t="s">
        <v>2</v>
      </c>
      <c r="G34" s="14">
        <f t="shared" si="1"/>
        <v>13836866</v>
      </c>
      <c r="H34" s="14">
        <f t="shared" si="1"/>
        <v>13836866</v>
      </c>
      <c r="I34" s="50"/>
    </row>
    <row r="35" spans="1:9" ht="29.25" customHeight="1" outlineLevel="2">
      <c r="A35" s="19" t="s">
        <v>74</v>
      </c>
      <c r="B35" s="21" t="s">
        <v>176</v>
      </c>
      <c r="C35" s="7" t="s">
        <v>69</v>
      </c>
      <c r="D35" s="7" t="s">
        <v>82</v>
      </c>
      <c r="E35" s="7" t="s">
        <v>75</v>
      </c>
      <c r="F35" s="7" t="s">
        <v>2</v>
      </c>
      <c r="G35" s="14">
        <f t="shared" si="1"/>
        <v>13836866</v>
      </c>
      <c r="H35" s="14">
        <f t="shared" si="1"/>
        <v>13836866</v>
      </c>
      <c r="I35" s="50"/>
    </row>
    <row r="36" spans="1:9" ht="30" customHeight="1" outlineLevel="3">
      <c r="A36" s="18" t="s">
        <v>9</v>
      </c>
      <c r="B36" s="21" t="s">
        <v>176</v>
      </c>
      <c r="C36" s="7" t="s">
        <v>69</v>
      </c>
      <c r="D36" s="7" t="s">
        <v>82</v>
      </c>
      <c r="E36" s="7" t="s">
        <v>81</v>
      </c>
      <c r="F36" s="3" t="s">
        <v>2</v>
      </c>
      <c r="G36" s="9">
        <f t="shared" si="1"/>
        <v>13836866</v>
      </c>
      <c r="H36" s="9">
        <f t="shared" si="1"/>
        <v>13836866</v>
      </c>
      <c r="I36" s="50"/>
    </row>
    <row r="37" spans="1:9" ht="40.5" customHeight="1" outlineLevel="3">
      <c r="A37" s="17" t="s">
        <v>162</v>
      </c>
      <c r="B37" s="21" t="s">
        <v>176</v>
      </c>
      <c r="C37" s="7" t="s">
        <v>69</v>
      </c>
      <c r="D37" s="7" t="s">
        <v>82</v>
      </c>
      <c r="E37" s="7" t="s">
        <v>81</v>
      </c>
      <c r="F37" s="3" t="s">
        <v>77</v>
      </c>
      <c r="G37" s="9">
        <f t="shared" si="1"/>
        <v>13836866</v>
      </c>
      <c r="H37" s="9">
        <f t="shared" si="1"/>
        <v>13836866</v>
      </c>
      <c r="I37" s="50"/>
    </row>
    <row r="38" spans="1:9" ht="18" customHeight="1" outlineLevel="3">
      <c r="A38" s="17" t="s">
        <v>6</v>
      </c>
      <c r="B38" s="21" t="s">
        <v>176</v>
      </c>
      <c r="C38" s="7" t="s">
        <v>69</v>
      </c>
      <c r="D38" s="7" t="s">
        <v>82</v>
      </c>
      <c r="E38" s="7" t="s">
        <v>81</v>
      </c>
      <c r="F38" s="3" t="s">
        <v>7</v>
      </c>
      <c r="G38" s="9">
        <v>13836866</v>
      </c>
      <c r="H38" s="9">
        <v>13836866</v>
      </c>
      <c r="I38" s="50"/>
    </row>
    <row r="39" spans="1:9" ht="18" customHeight="1" outlineLevel="3">
      <c r="A39" s="18" t="s">
        <v>183</v>
      </c>
      <c r="B39" s="21" t="s">
        <v>176</v>
      </c>
      <c r="C39" s="35" t="s">
        <v>69</v>
      </c>
      <c r="D39" s="35" t="s">
        <v>83</v>
      </c>
      <c r="E39" s="7" t="s">
        <v>71</v>
      </c>
      <c r="F39" s="35" t="s">
        <v>2</v>
      </c>
      <c r="G39" s="9">
        <f t="shared" ref="G39:H43" si="2">G40</f>
        <v>24668</v>
      </c>
      <c r="H39" s="9">
        <f t="shared" si="2"/>
        <v>23585</v>
      </c>
      <c r="I39" s="50"/>
    </row>
    <row r="40" spans="1:9" ht="29.25" customHeight="1" outlineLevel="3">
      <c r="A40" s="41" t="s">
        <v>4</v>
      </c>
      <c r="B40" s="21" t="s">
        <v>176</v>
      </c>
      <c r="C40" s="35" t="s">
        <v>69</v>
      </c>
      <c r="D40" s="35" t="s">
        <v>83</v>
      </c>
      <c r="E40" s="7" t="s">
        <v>73</v>
      </c>
      <c r="F40" s="35" t="s">
        <v>2</v>
      </c>
      <c r="G40" s="9">
        <f t="shared" si="2"/>
        <v>24668</v>
      </c>
      <c r="H40" s="9">
        <f t="shared" si="2"/>
        <v>23585</v>
      </c>
      <c r="I40" s="50"/>
    </row>
    <row r="41" spans="1:9" ht="25.5" customHeight="1" outlineLevel="3">
      <c r="A41" s="41" t="s">
        <v>74</v>
      </c>
      <c r="B41" s="21" t="s">
        <v>176</v>
      </c>
      <c r="C41" s="35" t="s">
        <v>69</v>
      </c>
      <c r="D41" s="35" t="s">
        <v>83</v>
      </c>
      <c r="E41" s="7" t="s">
        <v>75</v>
      </c>
      <c r="F41" s="7" t="s">
        <v>2</v>
      </c>
      <c r="G41" s="9">
        <f t="shared" si="2"/>
        <v>24668</v>
      </c>
      <c r="H41" s="9">
        <f t="shared" si="2"/>
        <v>23585</v>
      </c>
      <c r="I41" s="50"/>
    </row>
    <row r="42" spans="1:9" ht="55.5" customHeight="1" outlineLevel="3">
      <c r="A42" s="18" t="s">
        <v>184</v>
      </c>
      <c r="B42" s="21" t="s">
        <v>176</v>
      </c>
      <c r="C42" s="7" t="s">
        <v>69</v>
      </c>
      <c r="D42" s="7" t="s">
        <v>83</v>
      </c>
      <c r="E42" s="7" t="s">
        <v>185</v>
      </c>
      <c r="F42" s="3" t="s">
        <v>2</v>
      </c>
      <c r="G42" s="9">
        <f t="shared" si="2"/>
        <v>24668</v>
      </c>
      <c r="H42" s="9">
        <f t="shared" si="2"/>
        <v>23585</v>
      </c>
      <c r="I42" s="50"/>
    </row>
    <row r="43" spans="1:9" ht="35.25" customHeight="1" outlineLevel="3">
      <c r="A43" s="18" t="s">
        <v>161</v>
      </c>
      <c r="B43" s="21" t="s">
        <v>176</v>
      </c>
      <c r="C43" s="7" t="s">
        <v>69</v>
      </c>
      <c r="D43" s="7" t="s">
        <v>83</v>
      </c>
      <c r="E43" s="7" t="s">
        <v>185</v>
      </c>
      <c r="F43" s="3" t="s">
        <v>84</v>
      </c>
      <c r="G43" s="9">
        <f t="shared" si="2"/>
        <v>24668</v>
      </c>
      <c r="H43" s="9">
        <f t="shared" si="2"/>
        <v>23585</v>
      </c>
      <c r="I43" s="50"/>
    </row>
    <row r="44" spans="1:9" ht="29.25" customHeight="1" outlineLevel="3">
      <c r="A44" s="18" t="s">
        <v>85</v>
      </c>
      <c r="B44" s="21" t="s">
        <v>176</v>
      </c>
      <c r="C44" s="7" t="s">
        <v>69</v>
      </c>
      <c r="D44" s="7" t="s">
        <v>83</v>
      </c>
      <c r="E44" s="7" t="s">
        <v>185</v>
      </c>
      <c r="F44" s="3" t="s">
        <v>11</v>
      </c>
      <c r="G44" s="9">
        <v>24668</v>
      </c>
      <c r="H44" s="9">
        <v>23585</v>
      </c>
      <c r="I44" s="50"/>
    </row>
    <row r="45" spans="1:9" outlineLevel="3">
      <c r="A45" s="17" t="s">
        <v>17</v>
      </c>
      <c r="B45" s="21" t="s">
        <v>176</v>
      </c>
      <c r="C45" s="7" t="s">
        <v>69</v>
      </c>
      <c r="D45" s="7" t="s">
        <v>89</v>
      </c>
      <c r="E45" s="7" t="s">
        <v>71</v>
      </c>
      <c r="F45" s="7" t="s">
        <v>2</v>
      </c>
      <c r="G45" s="9">
        <f t="shared" ref="G45:H49" si="3">G46</f>
        <v>100000</v>
      </c>
      <c r="H45" s="9">
        <f t="shared" si="3"/>
        <v>100000</v>
      </c>
      <c r="I45" s="50"/>
    </row>
    <row r="46" spans="1:9" ht="31.5" customHeight="1" outlineLevel="5">
      <c r="A46" s="34" t="s">
        <v>14</v>
      </c>
      <c r="B46" s="21" t="s">
        <v>176</v>
      </c>
      <c r="C46" s="7" t="s">
        <v>69</v>
      </c>
      <c r="D46" s="7" t="s">
        <v>89</v>
      </c>
      <c r="E46" s="7" t="s">
        <v>73</v>
      </c>
      <c r="F46" s="10" t="s">
        <v>2</v>
      </c>
      <c r="G46" s="15">
        <f t="shared" si="3"/>
        <v>100000</v>
      </c>
      <c r="H46" s="15">
        <f t="shared" si="3"/>
        <v>100000</v>
      </c>
      <c r="I46" s="50"/>
    </row>
    <row r="47" spans="1:9" ht="31.5" customHeight="1" outlineLevel="5">
      <c r="A47" s="19" t="s">
        <v>74</v>
      </c>
      <c r="B47" s="21" t="s">
        <v>176</v>
      </c>
      <c r="C47" s="7" t="s">
        <v>69</v>
      </c>
      <c r="D47" s="7" t="s">
        <v>89</v>
      </c>
      <c r="E47" s="7" t="s">
        <v>75</v>
      </c>
      <c r="F47" s="7" t="s">
        <v>2</v>
      </c>
      <c r="G47" s="15">
        <f t="shared" si="3"/>
        <v>100000</v>
      </c>
      <c r="H47" s="15">
        <f t="shared" si="3"/>
        <v>100000</v>
      </c>
      <c r="I47" s="50"/>
    </row>
    <row r="48" spans="1:9" ht="27.75" customHeight="1" outlineLevel="5">
      <c r="A48" s="17" t="s">
        <v>227</v>
      </c>
      <c r="B48" s="21" t="s">
        <v>176</v>
      </c>
      <c r="C48" s="7" t="s">
        <v>69</v>
      </c>
      <c r="D48" s="7" t="s">
        <v>89</v>
      </c>
      <c r="E48" s="7" t="s">
        <v>90</v>
      </c>
      <c r="F48" s="3" t="s">
        <v>2</v>
      </c>
      <c r="G48" s="9">
        <f t="shared" si="3"/>
        <v>100000</v>
      </c>
      <c r="H48" s="9">
        <f t="shared" si="3"/>
        <v>100000</v>
      </c>
      <c r="I48" s="50"/>
    </row>
    <row r="49" spans="1:9" ht="18.75" customHeight="1" outlineLevel="5">
      <c r="A49" s="34" t="s">
        <v>87</v>
      </c>
      <c r="B49" s="21" t="s">
        <v>176</v>
      </c>
      <c r="C49" s="7" t="s">
        <v>69</v>
      </c>
      <c r="D49" s="7" t="s">
        <v>89</v>
      </c>
      <c r="E49" s="7" t="s">
        <v>90</v>
      </c>
      <c r="F49" s="7" t="s">
        <v>88</v>
      </c>
      <c r="G49" s="9">
        <f t="shared" si="3"/>
        <v>100000</v>
      </c>
      <c r="H49" s="9">
        <f t="shared" si="3"/>
        <v>100000</v>
      </c>
      <c r="I49" s="50"/>
    </row>
    <row r="50" spans="1:9" ht="19.5" customHeight="1" outlineLevel="3">
      <c r="A50" s="16" t="s">
        <v>18</v>
      </c>
      <c r="B50" s="21" t="s">
        <v>176</v>
      </c>
      <c r="C50" s="7" t="s">
        <v>69</v>
      </c>
      <c r="D50" s="7" t="s">
        <v>89</v>
      </c>
      <c r="E50" s="7" t="s">
        <v>90</v>
      </c>
      <c r="F50" s="3" t="s">
        <v>19</v>
      </c>
      <c r="G50" s="9">
        <v>100000</v>
      </c>
      <c r="H50" s="9">
        <v>100000</v>
      </c>
      <c r="I50" s="50"/>
    </row>
    <row r="51" spans="1:9" ht="30" customHeight="1" outlineLevel="3">
      <c r="A51" s="16" t="s">
        <v>20</v>
      </c>
      <c r="B51" s="21" t="s">
        <v>176</v>
      </c>
      <c r="C51" s="7" t="s">
        <v>69</v>
      </c>
      <c r="D51" s="7" t="s">
        <v>91</v>
      </c>
      <c r="E51" s="7" t="s">
        <v>71</v>
      </c>
      <c r="F51" s="7" t="s">
        <v>2</v>
      </c>
      <c r="G51" s="9">
        <f>G52</f>
        <v>87285196</v>
      </c>
      <c r="H51" s="9">
        <f>H52</f>
        <v>87285196</v>
      </c>
      <c r="I51" s="50"/>
    </row>
    <row r="52" spans="1:9" ht="27.75" customHeight="1" outlineLevel="2">
      <c r="A52" s="19" t="s">
        <v>14</v>
      </c>
      <c r="B52" s="21" t="s">
        <v>176</v>
      </c>
      <c r="C52" s="7" t="s">
        <v>69</v>
      </c>
      <c r="D52" s="7" t="s">
        <v>91</v>
      </c>
      <c r="E52" s="7" t="s">
        <v>73</v>
      </c>
      <c r="F52" s="7" t="s">
        <v>2</v>
      </c>
      <c r="G52" s="9">
        <f>G53</f>
        <v>87285196</v>
      </c>
      <c r="H52" s="9">
        <f>H53</f>
        <v>87285196</v>
      </c>
      <c r="I52" s="50"/>
    </row>
    <row r="53" spans="1:9" ht="29.25" customHeight="1" outlineLevel="2">
      <c r="A53" s="19" t="s">
        <v>74</v>
      </c>
      <c r="B53" s="21" t="s">
        <v>176</v>
      </c>
      <c r="C53" s="7" t="s">
        <v>69</v>
      </c>
      <c r="D53" s="7" t="s">
        <v>91</v>
      </c>
      <c r="E53" s="7" t="s">
        <v>75</v>
      </c>
      <c r="F53" s="7" t="s">
        <v>2</v>
      </c>
      <c r="G53" s="9">
        <f>G54+G61+G89+G94+G99+G104+G60+G68+G75+G82</f>
        <v>87285196</v>
      </c>
      <c r="H53" s="9">
        <f>+H54+H61+H89+H94+H99+H104+H60+H68+H75+H82</f>
        <v>87285196</v>
      </c>
      <c r="I53" s="50"/>
    </row>
    <row r="54" spans="1:9" ht="38.25" outlineLevel="2">
      <c r="A54" s="17" t="s">
        <v>162</v>
      </c>
      <c r="B54" s="21" t="s">
        <v>176</v>
      </c>
      <c r="C54" s="7" t="s">
        <v>69</v>
      </c>
      <c r="D54" s="7" t="s">
        <v>91</v>
      </c>
      <c r="E54" s="7" t="s">
        <v>81</v>
      </c>
      <c r="F54" s="3" t="s">
        <v>77</v>
      </c>
      <c r="G54" s="9">
        <f>G55+G57</f>
        <v>28897804</v>
      </c>
      <c r="H54" s="9">
        <f>H55+H57</f>
        <v>28897804</v>
      </c>
      <c r="I54" s="50"/>
    </row>
    <row r="55" spans="1:9" ht="15" customHeight="1" outlineLevel="2">
      <c r="A55" s="17" t="s">
        <v>6</v>
      </c>
      <c r="B55" s="21" t="s">
        <v>176</v>
      </c>
      <c r="C55" s="7" t="s">
        <v>69</v>
      </c>
      <c r="D55" s="7" t="s">
        <v>91</v>
      </c>
      <c r="E55" s="7" t="s">
        <v>81</v>
      </c>
      <c r="F55" s="3" t="s">
        <v>7</v>
      </c>
      <c r="G55" s="9">
        <v>28686260</v>
      </c>
      <c r="H55" s="9">
        <v>28686260</v>
      </c>
      <c r="I55" s="50"/>
    </row>
    <row r="56" spans="1:9" outlineLevel="2">
      <c r="A56" s="19" t="s">
        <v>87</v>
      </c>
      <c r="B56" s="21" t="s">
        <v>176</v>
      </c>
      <c r="C56" s="7" t="s">
        <v>69</v>
      </c>
      <c r="D56" s="7" t="s">
        <v>91</v>
      </c>
      <c r="E56" s="7" t="s">
        <v>81</v>
      </c>
      <c r="F56" s="7" t="s">
        <v>88</v>
      </c>
      <c r="G56" s="9">
        <f>G57</f>
        <v>211544</v>
      </c>
      <c r="H56" s="9">
        <f>H57</f>
        <v>211544</v>
      </c>
      <c r="I56" s="50"/>
    </row>
    <row r="57" spans="1:9" ht="15.75" customHeight="1" outlineLevel="2">
      <c r="A57" s="16" t="s">
        <v>15</v>
      </c>
      <c r="B57" s="21" t="s">
        <v>176</v>
      </c>
      <c r="C57" s="7" t="s">
        <v>69</v>
      </c>
      <c r="D57" s="7" t="s">
        <v>91</v>
      </c>
      <c r="E57" s="7" t="s">
        <v>81</v>
      </c>
      <c r="F57" s="7" t="s">
        <v>16</v>
      </c>
      <c r="G57" s="9">
        <v>211544</v>
      </c>
      <c r="H57" s="9">
        <v>211544</v>
      </c>
      <c r="I57" s="50"/>
    </row>
    <row r="58" spans="1:9" ht="27.75" customHeight="1" outlineLevel="2">
      <c r="A58" s="45" t="s">
        <v>228</v>
      </c>
      <c r="B58" s="21" t="s">
        <v>176</v>
      </c>
      <c r="C58" s="43" t="s">
        <v>69</v>
      </c>
      <c r="D58" s="43" t="s">
        <v>91</v>
      </c>
      <c r="E58" s="43" t="s">
        <v>212</v>
      </c>
      <c r="F58" s="43" t="s">
        <v>2</v>
      </c>
      <c r="G58" s="44">
        <f>G59</f>
        <v>100000</v>
      </c>
      <c r="H58" s="44">
        <f>H59</f>
        <v>100000</v>
      </c>
      <c r="I58" s="50"/>
    </row>
    <row r="59" spans="1:9" ht="27" customHeight="1" outlineLevel="2">
      <c r="A59" s="45" t="s">
        <v>161</v>
      </c>
      <c r="B59" s="21" t="s">
        <v>176</v>
      </c>
      <c r="C59" s="43" t="s">
        <v>69</v>
      </c>
      <c r="D59" s="43" t="s">
        <v>91</v>
      </c>
      <c r="E59" s="43" t="s">
        <v>212</v>
      </c>
      <c r="F59" s="43" t="s">
        <v>84</v>
      </c>
      <c r="G59" s="44">
        <f>G60</f>
        <v>100000</v>
      </c>
      <c r="H59" s="44">
        <f>H60</f>
        <v>100000</v>
      </c>
      <c r="I59" s="50"/>
    </row>
    <row r="60" spans="1:9" ht="27" customHeight="1" outlineLevel="2">
      <c r="A60" s="45" t="s">
        <v>85</v>
      </c>
      <c r="B60" s="21" t="s">
        <v>176</v>
      </c>
      <c r="C60" s="43" t="s">
        <v>69</v>
      </c>
      <c r="D60" s="43" t="s">
        <v>91</v>
      </c>
      <c r="E60" s="43" t="s">
        <v>212</v>
      </c>
      <c r="F60" s="43" t="s">
        <v>11</v>
      </c>
      <c r="G60" s="44">
        <v>100000</v>
      </c>
      <c r="H60" s="44">
        <v>100000</v>
      </c>
      <c r="I60" s="50"/>
    </row>
    <row r="61" spans="1:9" ht="15" customHeight="1" outlineLevel="2">
      <c r="A61" s="17" t="s">
        <v>22</v>
      </c>
      <c r="B61" s="21" t="s">
        <v>176</v>
      </c>
      <c r="C61" s="7" t="s">
        <v>69</v>
      </c>
      <c r="D61" s="7" t="s">
        <v>91</v>
      </c>
      <c r="E61" s="7" t="s">
        <v>97</v>
      </c>
      <c r="F61" s="3" t="s">
        <v>2</v>
      </c>
      <c r="G61" s="9">
        <f>G62+G64+G66</f>
        <v>25300000</v>
      </c>
      <c r="H61" s="9">
        <f>H62+H64+H66</f>
        <v>25300000</v>
      </c>
      <c r="I61" s="50"/>
    </row>
    <row r="62" spans="1:9" ht="38.25" outlineLevel="1">
      <c r="A62" s="17" t="s">
        <v>162</v>
      </c>
      <c r="B62" s="21" t="s">
        <v>176</v>
      </c>
      <c r="C62" s="7" t="s">
        <v>69</v>
      </c>
      <c r="D62" s="7" t="s">
        <v>91</v>
      </c>
      <c r="E62" s="7" t="s">
        <v>97</v>
      </c>
      <c r="F62" s="7" t="s">
        <v>77</v>
      </c>
      <c r="G62" s="9">
        <f>G63</f>
        <v>14229700</v>
      </c>
      <c r="H62" s="9">
        <f>H63</f>
        <v>14229700</v>
      </c>
      <c r="I62" s="50"/>
    </row>
    <row r="63" spans="1:9" ht="13.5" customHeight="1" outlineLevel="1">
      <c r="A63" s="17" t="s">
        <v>23</v>
      </c>
      <c r="B63" s="21" t="s">
        <v>176</v>
      </c>
      <c r="C63" s="7" t="s">
        <v>69</v>
      </c>
      <c r="D63" s="7" t="s">
        <v>91</v>
      </c>
      <c r="E63" s="7" t="s">
        <v>97</v>
      </c>
      <c r="F63" s="7" t="s">
        <v>24</v>
      </c>
      <c r="G63" s="9">
        <v>14229700</v>
      </c>
      <c r="H63" s="9">
        <v>14229700</v>
      </c>
      <c r="I63" s="50"/>
    </row>
    <row r="64" spans="1:9" ht="25.5" outlineLevel="1">
      <c r="A64" s="16" t="s">
        <v>161</v>
      </c>
      <c r="B64" s="21" t="s">
        <v>176</v>
      </c>
      <c r="C64" s="7" t="s">
        <v>69</v>
      </c>
      <c r="D64" s="7" t="s">
        <v>91</v>
      </c>
      <c r="E64" s="7" t="s">
        <v>97</v>
      </c>
      <c r="F64" s="7" t="s">
        <v>84</v>
      </c>
      <c r="G64" s="9">
        <f>G65</f>
        <v>10708200</v>
      </c>
      <c r="H64" s="9">
        <f>H65</f>
        <v>10708200</v>
      </c>
      <c r="I64" s="50"/>
    </row>
    <row r="65" spans="1:9" ht="25.5" outlineLevel="1">
      <c r="A65" s="17" t="s">
        <v>10</v>
      </c>
      <c r="B65" s="21" t="s">
        <v>176</v>
      </c>
      <c r="C65" s="7" t="s">
        <v>69</v>
      </c>
      <c r="D65" s="7" t="s">
        <v>91</v>
      </c>
      <c r="E65" s="7" t="s">
        <v>97</v>
      </c>
      <c r="F65" s="7" t="s">
        <v>11</v>
      </c>
      <c r="G65" s="9">
        <v>10708200</v>
      </c>
      <c r="H65" s="9">
        <v>10708200</v>
      </c>
      <c r="I65" s="50"/>
    </row>
    <row r="66" spans="1:9" outlineLevel="1">
      <c r="A66" s="19" t="s">
        <v>87</v>
      </c>
      <c r="B66" s="21" t="s">
        <v>176</v>
      </c>
      <c r="C66" s="7" t="s">
        <v>69</v>
      </c>
      <c r="D66" s="7" t="s">
        <v>91</v>
      </c>
      <c r="E66" s="7" t="s">
        <v>97</v>
      </c>
      <c r="F66" s="7" t="s">
        <v>88</v>
      </c>
      <c r="G66" s="9">
        <f>G67</f>
        <v>362100</v>
      </c>
      <c r="H66" s="9">
        <f>H67</f>
        <v>362100</v>
      </c>
      <c r="I66" s="50"/>
    </row>
    <row r="67" spans="1:9" s="28" customFormat="1" ht="21.75" customHeight="1" outlineLevel="4">
      <c r="A67" s="16" t="s">
        <v>15</v>
      </c>
      <c r="B67" s="21" t="s">
        <v>176</v>
      </c>
      <c r="C67" s="7" t="s">
        <v>69</v>
      </c>
      <c r="D67" s="7" t="s">
        <v>91</v>
      </c>
      <c r="E67" s="7" t="s">
        <v>97</v>
      </c>
      <c r="F67" s="7" t="s">
        <v>16</v>
      </c>
      <c r="G67" s="9">
        <v>362100</v>
      </c>
      <c r="H67" s="9">
        <v>362100</v>
      </c>
      <c r="I67" s="51"/>
    </row>
    <row r="68" spans="1:9" s="28" customFormat="1" ht="21.75" customHeight="1" outlineLevel="4">
      <c r="A68" s="45" t="s">
        <v>213</v>
      </c>
      <c r="B68" s="21" t="s">
        <v>176</v>
      </c>
      <c r="C68" s="43" t="s">
        <v>69</v>
      </c>
      <c r="D68" s="43" t="s">
        <v>91</v>
      </c>
      <c r="E68" s="43" t="s">
        <v>217</v>
      </c>
      <c r="F68" s="43" t="s">
        <v>2</v>
      </c>
      <c r="G68" s="44">
        <f>G69+G71+G73</f>
        <v>18841600</v>
      </c>
      <c r="H68" s="44">
        <f>H69+H71+H73</f>
        <v>18841600</v>
      </c>
      <c r="I68" s="51"/>
    </row>
    <row r="69" spans="1:9" s="28" customFormat="1" ht="54.75" customHeight="1" outlineLevel="4">
      <c r="A69" s="45" t="s">
        <v>214</v>
      </c>
      <c r="B69" s="21" t="s">
        <v>176</v>
      </c>
      <c r="C69" s="43" t="s">
        <v>69</v>
      </c>
      <c r="D69" s="43" t="s">
        <v>91</v>
      </c>
      <c r="E69" s="43" t="s">
        <v>217</v>
      </c>
      <c r="F69" s="43" t="s">
        <v>77</v>
      </c>
      <c r="G69" s="44">
        <f>G70</f>
        <v>14661600</v>
      </c>
      <c r="H69" s="44">
        <f>H70</f>
        <v>14661600</v>
      </c>
      <c r="I69" s="51"/>
    </row>
    <row r="70" spans="1:9" s="28" customFormat="1" ht="21.75" customHeight="1" outlineLevel="4">
      <c r="A70" s="45" t="s">
        <v>23</v>
      </c>
      <c r="B70" s="21" t="s">
        <v>176</v>
      </c>
      <c r="C70" s="43" t="s">
        <v>69</v>
      </c>
      <c r="D70" s="43" t="s">
        <v>91</v>
      </c>
      <c r="E70" s="43" t="s">
        <v>217</v>
      </c>
      <c r="F70" s="43" t="s">
        <v>24</v>
      </c>
      <c r="G70" s="44">
        <v>14661600</v>
      </c>
      <c r="H70" s="44">
        <v>14661600</v>
      </c>
      <c r="I70" s="51"/>
    </row>
    <row r="71" spans="1:9" s="28" customFormat="1" ht="35.25" customHeight="1" outlineLevel="4">
      <c r="A71" s="45" t="s">
        <v>161</v>
      </c>
      <c r="B71" s="21" t="s">
        <v>176</v>
      </c>
      <c r="C71" s="43" t="s">
        <v>69</v>
      </c>
      <c r="D71" s="43" t="s">
        <v>91</v>
      </c>
      <c r="E71" s="43" t="s">
        <v>217</v>
      </c>
      <c r="F71" s="43" t="s">
        <v>84</v>
      </c>
      <c r="G71" s="44">
        <f>G72</f>
        <v>4145000</v>
      </c>
      <c r="H71" s="44">
        <f>H72</f>
        <v>4145000</v>
      </c>
      <c r="I71" s="51"/>
    </row>
    <row r="72" spans="1:9" s="28" customFormat="1" ht="30" customHeight="1" outlineLevel="4">
      <c r="A72" s="45" t="s">
        <v>10</v>
      </c>
      <c r="B72" s="21" t="s">
        <v>176</v>
      </c>
      <c r="C72" s="43" t="s">
        <v>69</v>
      </c>
      <c r="D72" s="43" t="s">
        <v>91</v>
      </c>
      <c r="E72" s="43" t="s">
        <v>217</v>
      </c>
      <c r="F72" s="43" t="s">
        <v>11</v>
      </c>
      <c r="G72" s="44">
        <v>4145000</v>
      </c>
      <c r="H72" s="44">
        <v>4145000</v>
      </c>
      <c r="I72" s="51"/>
    </row>
    <row r="73" spans="1:9" s="28" customFormat="1" ht="21.75" customHeight="1" outlineLevel="4">
      <c r="A73" s="45" t="s">
        <v>87</v>
      </c>
      <c r="B73" s="21" t="s">
        <v>176</v>
      </c>
      <c r="C73" s="43" t="s">
        <v>69</v>
      </c>
      <c r="D73" s="43" t="s">
        <v>91</v>
      </c>
      <c r="E73" s="43" t="s">
        <v>217</v>
      </c>
      <c r="F73" s="43" t="s">
        <v>88</v>
      </c>
      <c r="G73" s="44">
        <f>G74</f>
        <v>35000</v>
      </c>
      <c r="H73" s="44">
        <f>H74</f>
        <v>35000</v>
      </c>
      <c r="I73" s="51"/>
    </row>
    <row r="74" spans="1:9" s="28" customFormat="1" ht="21.75" customHeight="1" outlineLevel="4">
      <c r="A74" s="45" t="s">
        <v>15</v>
      </c>
      <c r="B74" s="21" t="s">
        <v>176</v>
      </c>
      <c r="C74" s="43" t="s">
        <v>69</v>
      </c>
      <c r="D74" s="43" t="s">
        <v>91</v>
      </c>
      <c r="E74" s="43" t="s">
        <v>217</v>
      </c>
      <c r="F74" s="43" t="s">
        <v>16</v>
      </c>
      <c r="G74" s="44">
        <v>35000</v>
      </c>
      <c r="H74" s="44">
        <v>35000</v>
      </c>
      <c r="I74" s="51"/>
    </row>
    <row r="75" spans="1:9" s="28" customFormat="1" ht="30.75" customHeight="1" outlineLevel="4">
      <c r="A75" s="45" t="s">
        <v>215</v>
      </c>
      <c r="B75" s="21" t="s">
        <v>176</v>
      </c>
      <c r="C75" s="43" t="s">
        <v>69</v>
      </c>
      <c r="D75" s="43" t="s">
        <v>91</v>
      </c>
      <c r="E75" s="43" t="s">
        <v>218</v>
      </c>
      <c r="F75" s="43" t="s">
        <v>2</v>
      </c>
      <c r="G75" s="44">
        <f>G76+G78+G80</f>
        <v>6490000</v>
      </c>
      <c r="H75" s="44">
        <f>H76+H78+H80</f>
        <v>6490000</v>
      </c>
      <c r="I75" s="51"/>
    </row>
    <row r="76" spans="1:9" s="28" customFormat="1" ht="56.25" customHeight="1" outlineLevel="4">
      <c r="A76" s="45" t="s">
        <v>214</v>
      </c>
      <c r="B76" s="21" t="s">
        <v>176</v>
      </c>
      <c r="C76" s="43" t="s">
        <v>69</v>
      </c>
      <c r="D76" s="43" t="s">
        <v>91</v>
      </c>
      <c r="E76" s="43" t="s">
        <v>218</v>
      </c>
      <c r="F76" s="43" t="s">
        <v>77</v>
      </c>
      <c r="G76" s="44">
        <f>G77</f>
        <v>3970000</v>
      </c>
      <c r="H76" s="44">
        <f>H77</f>
        <v>3970000</v>
      </c>
      <c r="I76" s="51"/>
    </row>
    <row r="77" spans="1:9" s="28" customFormat="1" ht="26.25" customHeight="1" outlineLevel="4">
      <c r="A77" s="45" t="s">
        <v>23</v>
      </c>
      <c r="B77" s="21" t="s">
        <v>176</v>
      </c>
      <c r="C77" s="43" t="s">
        <v>69</v>
      </c>
      <c r="D77" s="43" t="s">
        <v>91</v>
      </c>
      <c r="E77" s="43" t="s">
        <v>218</v>
      </c>
      <c r="F77" s="43" t="s">
        <v>24</v>
      </c>
      <c r="G77" s="44">
        <v>3970000</v>
      </c>
      <c r="H77" s="44">
        <v>3970000</v>
      </c>
      <c r="I77" s="51"/>
    </row>
    <row r="78" spans="1:9" s="28" customFormat="1" ht="31.5" customHeight="1" outlineLevel="4">
      <c r="A78" s="45" t="s">
        <v>161</v>
      </c>
      <c r="B78" s="21" t="s">
        <v>176</v>
      </c>
      <c r="C78" s="43" t="s">
        <v>69</v>
      </c>
      <c r="D78" s="43" t="s">
        <v>91</v>
      </c>
      <c r="E78" s="43" t="s">
        <v>218</v>
      </c>
      <c r="F78" s="43" t="s">
        <v>84</v>
      </c>
      <c r="G78" s="44">
        <f>G79</f>
        <v>2500000</v>
      </c>
      <c r="H78" s="44">
        <f>H79</f>
        <v>2500000</v>
      </c>
      <c r="I78" s="51"/>
    </row>
    <row r="79" spans="1:9" s="28" customFormat="1" ht="32.25" customHeight="1" outlineLevel="4">
      <c r="A79" s="45" t="s">
        <v>10</v>
      </c>
      <c r="B79" s="21" t="s">
        <v>176</v>
      </c>
      <c r="C79" s="43" t="s">
        <v>69</v>
      </c>
      <c r="D79" s="43" t="s">
        <v>91</v>
      </c>
      <c r="E79" s="43" t="s">
        <v>218</v>
      </c>
      <c r="F79" s="43" t="s">
        <v>11</v>
      </c>
      <c r="G79" s="44">
        <v>2500000</v>
      </c>
      <c r="H79" s="44">
        <v>2500000</v>
      </c>
      <c r="I79" s="51"/>
    </row>
    <row r="80" spans="1:9" s="28" customFormat="1" ht="21.75" customHeight="1" outlineLevel="4">
      <c r="A80" s="42" t="s">
        <v>87</v>
      </c>
      <c r="B80" s="21" t="s">
        <v>176</v>
      </c>
      <c r="C80" s="43" t="s">
        <v>69</v>
      </c>
      <c r="D80" s="43" t="s">
        <v>91</v>
      </c>
      <c r="E80" s="43" t="s">
        <v>218</v>
      </c>
      <c r="F80" s="43" t="s">
        <v>88</v>
      </c>
      <c r="G80" s="44">
        <f>G81</f>
        <v>20000</v>
      </c>
      <c r="H80" s="44">
        <f>H81</f>
        <v>20000</v>
      </c>
      <c r="I80" s="51"/>
    </row>
    <row r="81" spans="1:9" s="28" customFormat="1" ht="21.75" customHeight="1" outlineLevel="4">
      <c r="A81" s="45" t="s">
        <v>15</v>
      </c>
      <c r="B81" s="21" t="s">
        <v>176</v>
      </c>
      <c r="C81" s="43" t="s">
        <v>69</v>
      </c>
      <c r="D81" s="43" t="s">
        <v>91</v>
      </c>
      <c r="E81" s="43" t="s">
        <v>218</v>
      </c>
      <c r="F81" s="43" t="s">
        <v>16</v>
      </c>
      <c r="G81" s="44">
        <v>20000</v>
      </c>
      <c r="H81" s="44">
        <v>20000</v>
      </c>
      <c r="I81" s="51"/>
    </row>
    <row r="82" spans="1:9" s="28" customFormat="1" ht="32.25" customHeight="1" outlineLevel="4">
      <c r="A82" s="45" t="s">
        <v>216</v>
      </c>
      <c r="B82" s="21" t="s">
        <v>176</v>
      </c>
      <c r="C82" s="43" t="s">
        <v>69</v>
      </c>
      <c r="D82" s="43" t="s">
        <v>91</v>
      </c>
      <c r="E82" s="43" t="s">
        <v>219</v>
      </c>
      <c r="F82" s="43" t="s">
        <v>2</v>
      </c>
      <c r="G82" s="44">
        <f>G83+G85+G87</f>
        <v>3287000</v>
      </c>
      <c r="H82" s="44">
        <f>H83+H85+H87</f>
        <v>3287000</v>
      </c>
      <c r="I82" s="51"/>
    </row>
    <row r="83" spans="1:9" s="28" customFormat="1" ht="56.25" customHeight="1" outlineLevel="4">
      <c r="A83" s="45" t="s">
        <v>214</v>
      </c>
      <c r="B83" s="21" t="s">
        <v>176</v>
      </c>
      <c r="C83" s="43" t="s">
        <v>69</v>
      </c>
      <c r="D83" s="43" t="s">
        <v>91</v>
      </c>
      <c r="E83" s="43" t="s">
        <v>219</v>
      </c>
      <c r="F83" s="43" t="s">
        <v>77</v>
      </c>
      <c r="G83" s="44">
        <f>G84</f>
        <v>2517000</v>
      </c>
      <c r="H83" s="44">
        <f>H84</f>
        <v>2517000</v>
      </c>
      <c r="I83" s="51"/>
    </row>
    <row r="84" spans="1:9" s="28" customFormat="1" ht="21.75" customHeight="1" outlineLevel="4">
      <c r="A84" s="45" t="s">
        <v>23</v>
      </c>
      <c r="B84" s="21" t="s">
        <v>176</v>
      </c>
      <c r="C84" s="43" t="s">
        <v>69</v>
      </c>
      <c r="D84" s="43" t="s">
        <v>91</v>
      </c>
      <c r="E84" s="43" t="s">
        <v>219</v>
      </c>
      <c r="F84" s="43" t="s">
        <v>24</v>
      </c>
      <c r="G84" s="44">
        <v>2517000</v>
      </c>
      <c r="H84" s="44">
        <v>2517000</v>
      </c>
      <c r="I84" s="51"/>
    </row>
    <row r="85" spans="1:9" s="28" customFormat="1" ht="32.25" customHeight="1" outlineLevel="4">
      <c r="A85" s="45" t="s">
        <v>161</v>
      </c>
      <c r="B85" s="21" t="s">
        <v>176</v>
      </c>
      <c r="C85" s="43" t="s">
        <v>69</v>
      </c>
      <c r="D85" s="43" t="s">
        <v>91</v>
      </c>
      <c r="E85" s="43" t="s">
        <v>219</v>
      </c>
      <c r="F85" s="43" t="s">
        <v>84</v>
      </c>
      <c r="G85" s="44">
        <f>G86</f>
        <v>764000</v>
      </c>
      <c r="H85" s="44">
        <f>H86</f>
        <v>764000</v>
      </c>
      <c r="I85" s="51"/>
    </row>
    <row r="86" spans="1:9" s="28" customFormat="1" ht="28.5" customHeight="1" outlineLevel="4">
      <c r="A86" s="45" t="s">
        <v>10</v>
      </c>
      <c r="B86" s="21" t="s">
        <v>176</v>
      </c>
      <c r="C86" s="43" t="s">
        <v>69</v>
      </c>
      <c r="D86" s="43" t="s">
        <v>91</v>
      </c>
      <c r="E86" s="43" t="s">
        <v>219</v>
      </c>
      <c r="F86" s="43" t="s">
        <v>11</v>
      </c>
      <c r="G86" s="44">
        <v>764000</v>
      </c>
      <c r="H86" s="44">
        <v>764000</v>
      </c>
      <c r="I86" s="51"/>
    </row>
    <row r="87" spans="1:9" s="28" customFormat="1" ht="21.75" customHeight="1" outlineLevel="4">
      <c r="A87" s="42" t="s">
        <v>87</v>
      </c>
      <c r="B87" s="21" t="s">
        <v>176</v>
      </c>
      <c r="C87" s="43" t="s">
        <v>69</v>
      </c>
      <c r="D87" s="43" t="s">
        <v>91</v>
      </c>
      <c r="E87" s="43" t="s">
        <v>219</v>
      </c>
      <c r="F87" s="43" t="s">
        <v>88</v>
      </c>
      <c r="G87" s="44">
        <f>G88</f>
        <v>6000</v>
      </c>
      <c r="H87" s="44">
        <f>H88</f>
        <v>6000</v>
      </c>
      <c r="I87" s="51"/>
    </row>
    <row r="88" spans="1:9" s="28" customFormat="1" ht="21.75" customHeight="1" outlineLevel="4">
      <c r="A88" s="45" t="s">
        <v>15</v>
      </c>
      <c r="B88" s="21" t="s">
        <v>176</v>
      </c>
      <c r="C88" s="43" t="s">
        <v>69</v>
      </c>
      <c r="D88" s="43" t="s">
        <v>91</v>
      </c>
      <c r="E88" s="43" t="s">
        <v>219</v>
      </c>
      <c r="F88" s="43" t="s">
        <v>16</v>
      </c>
      <c r="G88" s="44">
        <v>6000</v>
      </c>
      <c r="H88" s="44">
        <v>6000</v>
      </c>
      <c r="I88" s="51"/>
    </row>
    <row r="89" spans="1:9" s="28" customFormat="1" ht="20.25" customHeight="1" outlineLevel="4">
      <c r="A89" s="17" t="s">
        <v>25</v>
      </c>
      <c r="B89" s="21" t="s">
        <v>176</v>
      </c>
      <c r="C89" s="7" t="s">
        <v>69</v>
      </c>
      <c r="D89" s="7" t="s">
        <v>91</v>
      </c>
      <c r="E89" s="7" t="s">
        <v>98</v>
      </c>
      <c r="F89" s="3" t="s">
        <v>2</v>
      </c>
      <c r="G89" s="9">
        <f>G90+G92</f>
        <v>1597200</v>
      </c>
      <c r="H89" s="9">
        <f>H90+H92</f>
        <v>1597200</v>
      </c>
      <c r="I89" s="51"/>
    </row>
    <row r="90" spans="1:9" s="28" customFormat="1" ht="39" customHeight="1" outlineLevel="4">
      <c r="A90" s="17" t="s">
        <v>162</v>
      </c>
      <c r="B90" s="21" t="s">
        <v>176</v>
      </c>
      <c r="C90" s="7" t="s">
        <v>69</v>
      </c>
      <c r="D90" s="7" t="s">
        <v>91</v>
      </c>
      <c r="E90" s="7" t="s">
        <v>98</v>
      </c>
      <c r="F90" s="3" t="s">
        <v>77</v>
      </c>
      <c r="G90" s="9">
        <f>G91</f>
        <v>1330000</v>
      </c>
      <c r="H90" s="9">
        <f>H91</f>
        <v>1330000</v>
      </c>
      <c r="I90" s="51"/>
    </row>
    <row r="91" spans="1:9" s="28" customFormat="1" ht="17.25" customHeight="1" outlineLevel="4">
      <c r="A91" s="17" t="s">
        <v>6</v>
      </c>
      <c r="B91" s="21" t="s">
        <v>176</v>
      </c>
      <c r="C91" s="7" t="s">
        <v>69</v>
      </c>
      <c r="D91" s="7" t="s">
        <v>91</v>
      </c>
      <c r="E91" s="7" t="s">
        <v>98</v>
      </c>
      <c r="F91" s="3" t="s">
        <v>7</v>
      </c>
      <c r="G91" s="9">
        <v>1330000</v>
      </c>
      <c r="H91" s="9">
        <v>1330000</v>
      </c>
      <c r="I91" s="51"/>
    </row>
    <row r="92" spans="1:9" s="28" customFormat="1" ht="32.25" customHeight="1" outlineLevel="4">
      <c r="A92" s="16" t="s">
        <v>161</v>
      </c>
      <c r="B92" s="21" t="s">
        <v>176</v>
      </c>
      <c r="C92" s="7" t="s">
        <v>69</v>
      </c>
      <c r="D92" s="7" t="s">
        <v>91</v>
      </c>
      <c r="E92" s="7" t="s">
        <v>98</v>
      </c>
      <c r="F92" s="3" t="s">
        <v>84</v>
      </c>
      <c r="G92" s="9">
        <f>G93</f>
        <v>267200</v>
      </c>
      <c r="H92" s="9">
        <f>H93</f>
        <v>267200</v>
      </c>
      <c r="I92" s="51"/>
    </row>
    <row r="93" spans="1:9" s="28" customFormat="1" ht="27.75" customHeight="1" outlineLevel="4">
      <c r="A93" s="17" t="s">
        <v>10</v>
      </c>
      <c r="B93" s="21" t="s">
        <v>176</v>
      </c>
      <c r="C93" s="7" t="s">
        <v>69</v>
      </c>
      <c r="D93" s="7" t="s">
        <v>91</v>
      </c>
      <c r="E93" s="7" t="s">
        <v>98</v>
      </c>
      <c r="F93" s="3" t="s">
        <v>11</v>
      </c>
      <c r="G93" s="9">
        <v>267200</v>
      </c>
      <c r="H93" s="9">
        <v>267200</v>
      </c>
      <c r="I93" s="51"/>
    </row>
    <row r="94" spans="1:9" ht="27.75" customHeight="1" outlineLevel="4">
      <c r="A94" s="18" t="s">
        <v>26</v>
      </c>
      <c r="B94" s="21" t="s">
        <v>176</v>
      </c>
      <c r="C94" s="7" t="s">
        <v>69</v>
      </c>
      <c r="D94" s="7" t="s">
        <v>91</v>
      </c>
      <c r="E94" s="7" t="s">
        <v>99</v>
      </c>
      <c r="F94" s="3" t="s">
        <v>2</v>
      </c>
      <c r="G94" s="9">
        <f>G95+G98</f>
        <v>1171216</v>
      </c>
      <c r="H94" s="9">
        <f>H95+H98</f>
        <v>1171216</v>
      </c>
      <c r="I94" s="50"/>
    </row>
    <row r="95" spans="1:9" ht="43.5" customHeight="1" outlineLevel="4">
      <c r="A95" s="17" t="s">
        <v>162</v>
      </c>
      <c r="B95" s="21" t="s">
        <v>176</v>
      </c>
      <c r="C95" s="7" t="s">
        <v>69</v>
      </c>
      <c r="D95" s="7" t="s">
        <v>91</v>
      </c>
      <c r="E95" s="7" t="s">
        <v>99</v>
      </c>
      <c r="F95" s="3" t="s">
        <v>77</v>
      </c>
      <c r="G95" s="9">
        <f>G96</f>
        <v>982000</v>
      </c>
      <c r="H95" s="9">
        <f>H96</f>
        <v>982000</v>
      </c>
      <c r="I95" s="50"/>
    </row>
    <row r="96" spans="1:9" ht="13.5" customHeight="1" outlineLevel="4">
      <c r="A96" s="17" t="s">
        <v>6</v>
      </c>
      <c r="B96" s="21" t="s">
        <v>176</v>
      </c>
      <c r="C96" s="7" t="s">
        <v>69</v>
      </c>
      <c r="D96" s="7" t="s">
        <v>91</v>
      </c>
      <c r="E96" s="7" t="s">
        <v>99</v>
      </c>
      <c r="F96" s="3" t="s">
        <v>7</v>
      </c>
      <c r="G96" s="9">
        <v>982000</v>
      </c>
      <c r="H96" s="9">
        <v>982000</v>
      </c>
      <c r="I96" s="50"/>
    </row>
    <row r="97" spans="1:9" ht="34.5" customHeight="1" outlineLevel="4">
      <c r="A97" s="16" t="s">
        <v>161</v>
      </c>
      <c r="B97" s="21" t="s">
        <v>176</v>
      </c>
      <c r="C97" s="7" t="s">
        <v>69</v>
      </c>
      <c r="D97" s="7" t="s">
        <v>91</v>
      </c>
      <c r="E97" s="7" t="s">
        <v>99</v>
      </c>
      <c r="F97" s="3" t="s">
        <v>84</v>
      </c>
      <c r="G97" s="9">
        <f>G98</f>
        <v>189216</v>
      </c>
      <c r="H97" s="9">
        <f>H98</f>
        <v>189216</v>
      </c>
      <c r="I97" s="50"/>
    </row>
    <row r="98" spans="1:9" ht="30.75" customHeight="1" outlineLevel="4">
      <c r="A98" s="17" t="s">
        <v>10</v>
      </c>
      <c r="B98" s="21" t="s">
        <v>176</v>
      </c>
      <c r="C98" s="7" t="s">
        <v>69</v>
      </c>
      <c r="D98" s="7" t="s">
        <v>91</v>
      </c>
      <c r="E98" s="7" t="s">
        <v>99</v>
      </c>
      <c r="F98" s="3" t="s">
        <v>11</v>
      </c>
      <c r="G98" s="9">
        <v>189216</v>
      </c>
      <c r="H98" s="9">
        <v>189216</v>
      </c>
      <c r="I98" s="50"/>
    </row>
    <row r="99" spans="1:9" ht="32.25" customHeight="1" outlineLevel="4">
      <c r="A99" s="18" t="s">
        <v>27</v>
      </c>
      <c r="B99" s="21" t="s">
        <v>176</v>
      </c>
      <c r="C99" s="7" t="s">
        <v>69</v>
      </c>
      <c r="D99" s="7" t="s">
        <v>91</v>
      </c>
      <c r="E99" s="7" t="s">
        <v>100</v>
      </c>
      <c r="F99" s="3" t="s">
        <v>2</v>
      </c>
      <c r="G99" s="9">
        <f>G100+G102</f>
        <v>759387</v>
      </c>
      <c r="H99" s="9">
        <f>H100+H102</f>
        <v>759387</v>
      </c>
      <c r="I99" s="50"/>
    </row>
    <row r="100" spans="1:9" ht="38.25" outlineLevel="4">
      <c r="A100" s="17" t="s">
        <v>162</v>
      </c>
      <c r="B100" s="21" t="s">
        <v>176</v>
      </c>
      <c r="C100" s="7" t="s">
        <v>69</v>
      </c>
      <c r="D100" s="7" t="s">
        <v>91</v>
      </c>
      <c r="E100" s="7" t="s">
        <v>100</v>
      </c>
      <c r="F100" s="3" t="s">
        <v>77</v>
      </c>
      <c r="G100" s="9">
        <f>G101</f>
        <v>725800</v>
      </c>
      <c r="H100" s="9">
        <f>H101</f>
        <v>725800</v>
      </c>
      <c r="I100" s="50"/>
    </row>
    <row r="101" spans="1:9" ht="15.75" customHeight="1" outlineLevel="4">
      <c r="A101" s="17" t="s">
        <v>6</v>
      </c>
      <c r="B101" s="21" t="s">
        <v>176</v>
      </c>
      <c r="C101" s="7" t="s">
        <v>69</v>
      </c>
      <c r="D101" s="7" t="s">
        <v>91</v>
      </c>
      <c r="E101" s="7" t="s">
        <v>100</v>
      </c>
      <c r="F101" s="3" t="s">
        <v>7</v>
      </c>
      <c r="G101" s="9">
        <v>725800</v>
      </c>
      <c r="H101" s="9">
        <v>725800</v>
      </c>
      <c r="I101" s="50"/>
    </row>
    <row r="102" spans="1:9" ht="25.5" outlineLevel="4">
      <c r="A102" s="17" t="s">
        <v>161</v>
      </c>
      <c r="B102" s="21" t="s">
        <v>176</v>
      </c>
      <c r="C102" s="7" t="s">
        <v>69</v>
      </c>
      <c r="D102" s="7" t="s">
        <v>91</v>
      </c>
      <c r="E102" s="7" t="s">
        <v>100</v>
      </c>
      <c r="F102" s="3" t="s">
        <v>84</v>
      </c>
      <c r="G102" s="9">
        <f>G103</f>
        <v>33587</v>
      </c>
      <c r="H102" s="9">
        <f>H103</f>
        <v>33587</v>
      </c>
      <c r="I102" s="50"/>
    </row>
    <row r="103" spans="1:9" ht="29.25" customHeight="1" outlineLevel="4">
      <c r="A103" s="17" t="s">
        <v>10</v>
      </c>
      <c r="B103" s="21" t="s">
        <v>176</v>
      </c>
      <c r="C103" s="7" t="s">
        <v>69</v>
      </c>
      <c r="D103" s="7" t="s">
        <v>91</v>
      </c>
      <c r="E103" s="7" t="s">
        <v>100</v>
      </c>
      <c r="F103" s="3" t="s">
        <v>11</v>
      </c>
      <c r="G103" s="9">
        <v>33587</v>
      </c>
      <c r="H103" s="9">
        <v>33587</v>
      </c>
      <c r="I103" s="50"/>
    </row>
    <row r="104" spans="1:9" ht="40.5" customHeight="1" outlineLevel="4">
      <c r="A104" s="18" t="s">
        <v>21</v>
      </c>
      <c r="B104" s="21" t="s">
        <v>176</v>
      </c>
      <c r="C104" s="7" t="s">
        <v>69</v>
      </c>
      <c r="D104" s="7" t="s">
        <v>91</v>
      </c>
      <c r="E104" s="7" t="s">
        <v>101</v>
      </c>
      <c r="F104" s="7" t="s">
        <v>2</v>
      </c>
      <c r="G104" s="9">
        <f>G105+G107</f>
        <v>840989</v>
      </c>
      <c r="H104" s="9">
        <f>H105+H107</f>
        <v>840989</v>
      </c>
      <c r="I104" s="50"/>
    </row>
    <row r="105" spans="1:9" ht="38.25" outlineLevel="4">
      <c r="A105" s="17" t="s">
        <v>162</v>
      </c>
      <c r="B105" s="21" t="s">
        <v>176</v>
      </c>
      <c r="C105" s="7" t="s">
        <v>69</v>
      </c>
      <c r="D105" s="7" t="s">
        <v>91</v>
      </c>
      <c r="E105" s="7" t="s">
        <v>101</v>
      </c>
      <c r="F105" s="3" t="s">
        <v>77</v>
      </c>
      <c r="G105" s="9">
        <f>G106</f>
        <v>607000</v>
      </c>
      <c r="H105" s="9">
        <f>H106</f>
        <v>607000</v>
      </c>
      <c r="I105" s="50"/>
    </row>
    <row r="106" spans="1:9" ht="15.75" customHeight="1" outlineLevel="4">
      <c r="A106" s="17" t="s">
        <v>6</v>
      </c>
      <c r="B106" s="21" t="s">
        <v>176</v>
      </c>
      <c r="C106" s="7" t="s">
        <v>69</v>
      </c>
      <c r="D106" s="7" t="s">
        <v>91</v>
      </c>
      <c r="E106" s="7" t="s">
        <v>101</v>
      </c>
      <c r="F106" s="3" t="s">
        <v>7</v>
      </c>
      <c r="G106" s="9">
        <v>607000</v>
      </c>
      <c r="H106" s="9">
        <v>607000</v>
      </c>
      <c r="I106" s="50"/>
    </row>
    <row r="107" spans="1:9" ht="25.5" outlineLevel="4">
      <c r="A107" s="17" t="s">
        <v>161</v>
      </c>
      <c r="B107" s="21" t="s">
        <v>176</v>
      </c>
      <c r="C107" s="7" t="s">
        <v>69</v>
      </c>
      <c r="D107" s="7" t="s">
        <v>91</v>
      </c>
      <c r="E107" s="7" t="s">
        <v>101</v>
      </c>
      <c r="F107" s="3" t="s">
        <v>84</v>
      </c>
      <c r="G107" s="9">
        <f>G108</f>
        <v>233989</v>
      </c>
      <c r="H107" s="9">
        <f>H108</f>
        <v>233989</v>
      </c>
      <c r="I107" s="50"/>
    </row>
    <row r="108" spans="1:9" ht="25.5" outlineLevel="4">
      <c r="A108" s="17" t="s">
        <v>10</v>
      </c>
      <c r="B108" s="21" t="s">
        <v>176</v>
      </c>
      <c r="C108" s="7" t="s">
        <v>69</v>
      </c>
      <c r="D108" s="7" t="s">
        <v>91</v>
      </c>
      <c r="E108" s="7" t="s">
        <v>101</v>
      </c>
      <c r="F108" s="3" t="s">
        <v>11</v>
      </c>
      <c r="G108" s="9">
        <v>233989</v>
      </c>
      <c r="H108" s="9">
        <v>233989</v>
      </c>
      <c r="I108" s="50"/>
    </row>
    <row r="109" spans="1:9" ht="14.25" customHeight="1" outlineLevel="2">
      <c r="A109" s="18" t="s">
        <v>28</v>
      </c>
      <c r="B109" s="21" t="s">
        <v>176</v>
      </c>
      <c r="C109" s="3" t="s">
        <v>82</v>
      </c>
      <c r="D109" s="3" t="s">
        <v>70</v>
      </c>
      <c r="E109" s="3" t="s">
        <v>71</v>
      </c>
      <c r="F109" s="3" t="s">
        <v>2</v>
      </c>
      <c r="G109" s="9">
        <f>G110+G127+G116</f>
        <v>10214712</v>
      </c>
      <c r="H109" s="9">
        <f>H110+H127+H116</f>
        <v>10214712</v>
      </c>
      <c r="I109" s="50"/>
    </row>
    <row r="110" spans="1:9" outlineLevel="2">
      <c r="A110" s="17" t="s">
        <v>56</v>
      </c>
      <c r="B110" s="21" t="s">
        <v>176</v>
      </c>
      <c r="C110" s="3" t="s">
        <v>82</v>
      </c>
      <c r="D110" s="3" t="s">
        <v>83</v>
      </c>
      <c r="E110" s="3" t="s">
        <v>71</v>
      </c>
      <c r="F110" s="3" t="s">
        <v>2</v>
      </c>
      <c r="G110" s="9">
        <f>G113</f>
        <v>374489</v>
      </c>
      <c r="H110" s="9">
        <f>H113</f>
        <v>374489</v>
      </c>
      <c r="I110" s="50"/>
    </row>
    <row r="111" spans="1:9" ht="25.5" outlineLevel="2">
      <c r="A111" s="19" t="s">
        <v>14</v>
      </c>
      <c r="B111" s="21" t="s">
        <v>176</v>
      </c>
      <c r="C111" s="3" t="s">
        <v>82</v>
      </c>
      <c r="D111" s="3" t="s">
        <v>83</v>
      </c>
      <c r="E111" s="3" t="s">
        <v>73</v>
      </c>
      <c r="F111" s="3" t="s">
        <v>2</v>
      </c>
      <c r="G111" s="9">
        <f t="shared" ref="G111:H114" si="4">G112</f>
        <v>374489</v>
      </c>
      <c r="H111" s="9">
        <f t="shared" si="4"/>
        <v>374489</v>
      </c>
      <c r="I111" s="50"/>
    </row>
    <row r="112" spans="1:9" ht="24.75" customHeight="1" outlineLevel="2">
      <c r="A112" s="19" t="s">
        <v>74</v>
      </c>
      <c r="B112" s="21" t="s">
        <v>176</v>
      </c>
      <c r="C112" s="3" t="s">
        <v>82</v>
      </c>
      <c r="D112" s="3" t="s">
        <v>83</v>
      </c>
      <c r="E112" s="3" t="s">
        <v>75</v>
      </c>
      <c r="F112" s="3" t="s">
        <v>2</v>
      </c>
      <c r="G112" s="9">
        <f t="shared" si="4"/>
        <v>374489</v>
      </c>
      <c r="H112" s="9">
        <f t="shared" si="4"/>
        <v>374489</v>
      </c>
      <c r="I112" s="50"/>
    </row>
    <row r="113" spans="1:9" ht="51" outlineLevel="2">
      <c r="A113" s="18" t="s">
        <v>57</v>
      </c>
      <c r="B113" s="21" t="s">
        <v>176</v>
      </c>
      <c r="C113" s="3" t="s">
        <v>82</v>
      </c>
      <c r="D113" s="3" t="s">
        <v>83</v>
      </c>
      <c r="E113" s="3" t="s">
        <v>102</v>
      </c>
      <c r="F113" s="3" t="s">
        <v>2</v>
      </c>
      <c r="G113" s="9">
        <f t="shared" si="4"/>
        <v>374489</v>
      </c>
      <c r="H113" s="9">
        <f t="shared" si="4"/>
        <v>374489</v>
      </c>
      <c r="I113" s="50"/>
    </row>
    <row r="114" spans="1:9" ht="25.5" outlineLevel="2">
      <c r="A114" s="17" t="s">
        <v>161</v>
      </c>
      <c r="B114" s="21" t="s">
        <v>176</v>
      </c>
      <c r="C114" s="3" t="s">
        <v>82</v>
      </c>
      <c r="D114" s="3" t="s">
        <v>83</v>
      </c>
      <c r="E114" s="3" t="s">
        <v>102</v>
      </c>
      <c r="F114" s="3" t="s">
        <v>84</v>
      </c>
      <c r="G114" s="9">
        <f t="shared" si="4"/>
        <v>374489</v>
      </c>
      <c r="H114" s="9">
        <f t="shared" si="4"/>
        <v>374489</v>
      </c>
      <c r="I114" s="50"/>
    </row>
    <row r="115" spans="1:9" ht="25.5" outlineLevel="3">
      <c r="A115" s="17" t="s">
        <v>10</v>
      </c>
      <c r="B115" s="21" t="s">
        <v>176</v>
      </c>
      <c r="C115" s="3" t="s">
        <v>82</v>
      </c>
      <c r="D115" s="3" t="s">
        <v>83</v>
      </c>
      <c r="E115" s="3" t="s">
        <v>102</v>
      </c>
      <c r="F115" s="3" t="s">
        <v>11</v>
      </c>
      <c r="G115" s="9">
        <v>374489</v>
      </c>
      <c r="H115" s="9">
        <v>374489</v>
      </c>
      <c r="I115" s="50"/>
    </row>
    <row r="116" spans="1:9" ht="15" customHeight="1">
      <c r="A116" s="17" t="s">
        <v>59</v>
      </c>
      <c r="B116" s="21" t="s">
        <v>176</v>
      </c>
      <c r="C116" s="3" t="s">
        <v>82</v>
      </c>
      <c r="D116" s="3" t="s">
        <v>103</v>
      </c>
      <c r="E116" s="3" t="s">
        <v>71</v>
      </c>
      <c r="F116" s="3" t="s">
        <v>2</v>
      </c>
      <c r="G116" s="9">
        <f>G117+G122</f>
        <v>2678223</v>
      </c>
      <c r="H116" s="9">
        <f>H117+H122</f>
        <v>2678223</v>
      </c>
      <c r="I116" s="50"/>
    </row>
    <row r="117" spans="1:9" ht="42.75" customHeight="1" outlineLevel="5">
      <c r="A117" s="8" t="s">
        <v>229</v>
      </c>
      <c r="B117" s="21" t="s">
        <v>176</v>
      </c>
      <c r="C117" s="3" t="s">
        <v>82</v>
      </c>
      <c r="D117" s="3" t="s">
        <v>103</v>
      </c>
      <c r="E117" s="3" t="s">
        <v>169</v>
      </c>
      <c r="F117" s="3" t="s">
        <v>2</v>
      </c>
      <c r="G117" s="9">
        <f t="shared" ref="G117:H120" si="5">G118</f>
        <v>2675000</v>
      </c>
      <c r="H117" s="9">
        <f t="shared" si="5"/>
        <v>2675000</v>
      </c>
      <c r="I117" s="50"/>
    </row>
    <row r="118" spans="1:9" ht="45" customHeight="1" outlineLevel="5">
      <c r="A118" s="8" t="s">
        <v>230</v>
      </c>
      <c r="B118" s="21" t="s">
        <v>176</v>
      </c>
      <c r="C118" s="3" t="s">
        <v>82</v>
      </c>
      <c r="D118" s="3" t="s">
        <v>103</v>
      </c>
      <c r="E118" s="3" t="s">
        <v>170</v>
      </c>
      <c r="F118" s="3" t="s">
        <v>2</v>
      </c>
      <c r="G118" s="9">
        <f t="shared" si="5"/>
        <v>2675000</v>
      </c>
      <c r="H118" s="9">
        <f t="shared" si="5"/>
        <v>2675000</v>
      </c>
      <c r="I118" s="50"/>
    </row>
    <row r="119" spans="1:9" ht="29.25" customHeight="1" outlineLevel="5">
      <c r="A119" s="34" t="s">
        <v>60</v>
      </c>
      <c r="B119" s="21" t="s">
        <v>176</v>
      </c>
      <c r="C119" s="3" t="s">
        <v>82</v>
      </c>
      <c r="D119" s="3" t="s">
        <v>103</v>
      </c>
      <c r="E119" s="10" t="s">
        <v>171</v>
      </c>
      <c r="F119" s="3" t="s">
        <v>2</v>
      </c>
      <c r="G119" s="9">
        <f t="shared" si="5"/>
        <v>2675000</v>
      </c>
      <c r="H119" s="9">
        <f t="shared" si="5"/>
        <v>2675000</v>
      </c>
      <c r="I119" s="50"/>
    </row>
    <row r="120" spans="1:9" ht="18" customHeight="1" outlineLevel="5">
      <c r="A120" s="34" t="s">
        <v>87</v>
      </c>
      <c r="B120" s="21" t="s">
        <v>176</v>
      </c>
      <c r="C120" s="3" t="s">
        <v>82</v>
      </c>
      <c r="D120" s="3" t="s">
        <v>103</v>
      </c>
      <c r="E120" s="10" t="s">
        <v>171</v>
      </c>
      <c r="F120" s="3" t="s">
        <v>88</v>
      </c>
      <c r="G120" s="9">
        <f t="shared" si="5"/>
        <v>2675000</v>
      </c>
      <c r="H120" s="9">
        <f t="shared" si="5"/>
        <v>2675000</v>
      </c>
      <c r="I120" s="50"/>
    </row>
    <row r="121" spans="1:9" ht="41.25" customHeight="1" outlineLevel="5">
      <c r="A121" s="17" t="s">
        <v>61</v>
      </c>
      <c r="B121" s="21" t="s">
        <v>176</v>
      </c>
      <c r="C121" s="3" t="s">
        <v>82</v>
      </c>
      <c r="D121" s="3" t="s">
        <v>103</v>
      </c>
      <c r="E121" s="10" t="s">
        <v>171</v>
      </c>
      <c r="F121" s="3" t="s">
        <v>62</v>
      </c>
      <c r="G121" s="9">
        <v>2675000</v>
      </c>
      <c r="H121" s="9">
        <v>2675000</v>
      </c>
      <c r="I121" s="50"/>
    </row>
    <row r="122" spans="1:9" ht="30.75" customHeight="1" outlineLevel="5">
      <c r="A122" s="17" t="s">
        <v>14</v>
      </c>
      <c r="B122" s="21" t="s">
        <v>176</v>
      </c>
      <c r="C122" s="3" t="s">
        <v>82</v>
      </c>
      <c r="D122" s="3" t="s">
        <v>103</v>
      </c>
      <c r="E122" s="10" t="s">
        <v>73</v>
      </c>
      <c r="F122" s="3" t="s">
        <v>2</v>
      </c>
      <c r="G122" s="9">
        <f t="shared" ref="G122:H125" si="6">G123</f>
        <v>3223</v>
      </c>
      <c r="H122" s="9">
        <f t="shared" si="6"/>
        <v>3223</v>
      </c>
      <c r="I122" s="50"/>
    </row>
    <row r="123" spans="1:9" ht="28.5" customHeight="1" outlineLevel="5">
      <c r="A123" s="17" t="s">
        <v>74</v>
      </c>
      <c r="B123" s="21" t="s">
        <v>176</v>
      </c>
      <c r="C123" s="3" t="s">
        <v>82</v>
      </c>
      <c r="D123" s="3" t="s">
        <v>103</v>
      </c>
      <c r="E123" s="10" t="s">
        <v>75</v>
      </c>
      <c r="F123" s="3" t="s">
        <v>2</v>
      </c>
      <c r="G123" s="9">
        <f t="shared" si="6"/>
        <v>3223</v>
      </c>
      <c r="H123" s="9">
        <f t="shared" si="6"/>
        <v>3223</v>
      </c>
      <c r="I123" s="50"/>
    </row>
    <row r="124" spans="1:9" ht="66" customHeight="1" outlineLevel="5">
      <c r="A124" s="6" t="s">
        <v>197</v>
      </c>
      <c r="B124" s="21" t="s">
        <v>176</v>
      </c>
      <c r="C124" s="3" t="s">
        <v>82</v>
      </c>
      <c r="D124" s="3" t="s">
        <v>103</v>
      </c>
      <c r="E124" s="10" t="s">
        <v>198</v>
      </c>
      <c r="F124" s="3" t="s">
        <v>2</v>
      </c>
      <c r="G124" s="9">
        <f t="shared" si="6"/>
        <v>3223</v>
      </c>
      <c r="H124" s="9">
        <f t="shared" si="6"/>
        <v>3223</v>
      </c>
      <c r="I124" s="50"/>
    </row>
    <row r="125" spans="1:9" ht="30.75" customHeight="1" outlineLevel="5">
      <c r="A125" s="6" t="s">
        <v>161</v>
      </c>
      <c r="B125" s="21" t="s">
        <v>176</v>
      </c>
      <c r="C125" s="3" t="s">
        <v>82</v>
      </c>
      <c r="D125" s="3" t="s">
        <v>103</v>
      </c>
      <c r="E125" s="10" t="s">
        <v>198</v>
      </c>
      <c r="F125" s="3" t="s">
        <v>84</v>
      </c>
      <c r="G125" s="9">
        <f t="shared" si="6"/>
        <v>3223</v>
      </c>
      <c r="H125" s="9">
        <f t="shared" si="6"/>
        <v>3223</v>
      </c>
      <c r="I125" s="50"/>
    </row>
    <row r="126" spans="1:9" ht="30.75" customHeight="1" outlineLevel="5">
      <c r="A126" s="6" t="s">
        <v>10</v>
      </c>
      <c r="B126" s="21" t="s">
        <v>176</v>
      </c>
      <c r="C126" s="3" t="s">
        <v>82</v>
      </c>
      <c r="D126" s="3" t="s">
        <v>103</v>
      </c>
      <c r="E126" s="10" t="s">
        <v>198</v>
      </c>
      <c r="F126" s="3" t="s">
        <v>11</v>
      </c>
      <c r="G126" s="9">
        <v>3223</v>
      </c>
      <c r="H126" s="9">
        <v>3223</v>
      </c>
      <c r="I126" s="50"/>
    </row>
    <row r="127" spans="1:9" ht="21" customHeight="1" outlineLevel="5">
      <c r="A127" s="16" t="s">
        <v>63</v>
      </c>
      <c r="B127" s="21" t="s">
        <v>176</v>
      </c>
      <c r="C127" s="3" t="s">
        <v>82</v>
      </c>
      <c r="D127" s="3" t="s">
        <v>104</v>
      </c>
      <c r="E127" s="3" t="s">
        <v>71</v>
      </c>
      <c r="F127" s="3" t="s">
        <v>2</v>
      </c>
      <c r="G127" s="9">
        <f>G128</f>
        <v>7162000</v>
      </c>
      <c r="H127" s="9">
        <f>H128</f>
        <v>7162000</v>
      </c>
      <c r="I127" s="50"/>
    </row>
    <row r="128" spans="1:9" ht="31.5" customHeight="1" outlineLevel="5">
      <c r="A128" s="17" t="s">
        <v>231</v>
      </c>
      <c r="B128" s="21" t="s">
        <v>176</v>
      </c>
      <c r="C128" s="3" t="s">
        <v>82</v>
      </c>
      <c r="D128" s="3" t="s">
        <v>104</v>
      </c>
      <c r="E128" s="3" t="s">
        <v>105</v>
      </c>
      <c r="F128" s="3" t="s">
        <v>2</v>
      </c>
      <c r="G128" s="9">
        <f t="shared" ref="G128:H130" si="7">G129</f>
        <v>7162000</v>
      </c>
      <c r="H128" s="9">
        <f t="shared" si="7"/>
        <v>7162000</v>
      </c>
      <c r="I128" s="50"/>
    </row>
    <row r="129" spans="1:9" ht="25.5" outlineLevel="5">
      <c r="A129" s="17" t="s">
        <v>153</v>
      </c>
      <c r="B129" s="21" t="s">
        <v>176</v>
      </c>
      <c r="C129" s="3" t="s">
        <v>82</v>
      </c>
      <c r="D129" s="3" t="s">
        <v>104</v>
      </c>
      <c r="E129" s="3" t="s">
        <v>106</v>
      </c>
      <c r="F129" s="3" t="s">
        <v>2</v>
      </c>
      <c r="G129" s="9">
        <f t="shared" si="7"/>
        <v>7162000</v>
      </c>
      <c r="H129" s="9">
        <f t="shared" si="7"/>
        <v>7162000</v>
      </c>
      <c r="I129" s="50"/>
    </row>
    <row r="130" spans="1:9" ht="25.5" outlineLevel="5">
      <c r="A130" s="17" t="s">
        <v>161</v>
      </c>
      <c r="B130" s="21" t="s">
        <v>176</v>
      </c>
      <c r="C130" s="3" t="s">
        <v>82</v>
      </c>
      <c r="D130" s="3" t="s">
        <v>104</v>
      </c>
      <c r="E130" s="3" t="s">
        <v>106</v>
      </c>
      <c r="F130" s="3" t="s">
        <v>84</v>
      </c>
      <c r="G130" s="9">
        <f t="shared" si="7"/>
        <v>7162000</v>
      </c>
      <c r="H130" s="9">
        <f t="shared" si="7"/>
        <v>7162000</v>
      </c>
      <c r="I130" s="50"/>
    </row>
    <row r="131" spans="1:9" ht="25.5" outlineLevel="5">
      <c r="A131" s="17" t="s">
        <v>10</v>
      </c>
      <c r="B131" s="21" t="s">
        <v>176</v>
      </c>
      <c r="C131" s="3" t="s">
        <v>82</v>
      </c>
      <c r="D131" s="3" t="s">
        <v>104</v>
      </c>
      <c r="E131" s="3" t="s">
        <v>106</v>
      </c>
      <c r="F131" s="3" t="s">
        <v>11</v>
      </c>
      <c r="G131" s="9">
        <v>7162000</v>
      </c>
      <c r="H131" s="9">
        <v>7162000</v>
      </c>
      <c r="I131" s="50"/>
    </row>
    <row r="132" spans="1:9" outlineLevel="1">
      <c r="A132" s="18" t="s">
        <v>29</v>
      </c>
      <c r="B132" s="21" t="s">
        <v>176</v>
      </c>
      <c r="C132" s="3" t="s">
        <v>83</v>
      </c>
      <c r="D132" s="3" t="s">
        <v>70</v>
      </c>
      <c r="E132" s="3" t="s">
        <v>71</v>
      </c>
      <c r="F132" s="3" t="s">
        <v>2</v>
      </c>
      <c r="G132" s="9">
        <f>G133+G139+G148</f>
        <v>47664113.799999997</v>
      </c>
      <c r="H132" s="9">
        <f>H133+H139+H148</f>
        <v>3525047.47</v>
      </c>
      <c r="I132" s="50"/>
    </row>
    <row r="133" spans="1:9" outlineLevel="5">
      <c r="A133" s="18" t="s">
        <v>108</v>
      </c>
      <c r="B133" s="21" t="s">
        <v>176</v>
      </c>
      <c r="C133" s="3" t="s">
        <v>83</v>
      </c>
      <c r="D133" s="3" t="s">
        <v>69</v>
      </c>
      <c r="E133" s="3" t="s">
        <v>71</v>
      </c>
      <c r="F133" s="3" t="s">
        <v>2</v>
      </c>
      <c r="G133" s="9">
        <f t="shared" ref="G133:H137" si="8">G134</f>
        <v>455000</v>
      </c>
      <c r="H133" s="9">
        <f t="shared" si="8"/>
        <v>455000</v>
      </c>
      <c r="I133" s="50"/>
    </row>
    <row r="134" spans="1:9" ht="32.25" customHeight="1" outlineLevel="5">
      <c r="A134" s="16" t="s">
        <v>232</v>
      </c>
      <c r="B134" s="21" t="s">
        <v>176</v>
      </c>
      <c r="C134" s="3" t="s">
        <v>83</v>
      </c>
      <c r="D134" s="3" t="s">
        <v>69</v>
      </c>
      <c r="E134" s="3" t="s">
        <v>152</v>
      </c>
      <c r="F134" s="3" t="s">
        <v>2</v>
      </c>
      <c r="G134" s="9">
        <f t="shared" si="8"/>
        <v>455000</v>
      </c>
      <c r="H134" s="9">
        <f t="shared" si="8"/>
        <v>455000</v>
      </c>
      <c r="I134" s="50"/>
    </row>
    <row r="135" spans="1:9" ht="31.5" customHeight="1" outlineLevel="5">
      <c r="A135" s="16" t="s">
        <v>233</v>
      </c>
      <c r="B135" s="21" t="s">
        <v>176</v>
      </c>
      <c r="C135" s="3" t="s">
        <v>83</v>
      </c>
      <c r="D135" s="3" t="s">
        <v>69</v>
      </c>
      <c r="E135" s="3" t="s">
        <v>163</v>
      </c>
      <c r="F135" s="3" t="s">
        <v>2</v>
      </c>
      <c r="G135" s="9">
        <f t="shared" si="8"/>
        <v>455000</v>
      </c>
      <c r="H135" s="9">
        <f t="shared" si="8"/>
        <v>455000</v>
      </c>
      <c r="I135" s="50"/>
    </row>
    <row r="136" spans="1:9" ht="33" customHeight="1" outlineLevel="5">
      <c r="A136" s="6" t="s">
        <v>164</v>
      </c>
      <c r="B136" s="21" t="s">
        <v>176</v>
      </c>
      <c r="C136" s="3" t="s">
        <v>83</v>
      </c>
      <c r="D136" s="3" t="s">
        <v>69</v>
      </c>
      <c r="E136" s="3" t="s">
        <v>154</v>
      </c>
      <c r="F136" s="3" t="s">
        <v>2</v>
      </c>
      <c r="G136" s="9">
        <f t="shared" si="8"/>
        <v>455000</v>
      </c>
      <c r="H136" s="9">
        <f t="shared" si="8"/>
        <v>455000</v>
      </c>
      <c r="I136" s="50"/>
    </row>
    <row r="137" spans="1:9" ht="24.75" customHeight="1" outlineLevel="5">
      <c r="A137" s="17" t="s">
        <v>161</v>
      </c>
      <c r="B137" s="21" t="s">
        <v>176</v>
      </c>
      <c r="C137" s="3" t="s">
        <v>83</v>
      </c>
      <c r="D137" s="3" t="s">
        <v>69</v>
      </c>
      <c r="E137" s="3" t="s">
        <v>154</v>
      </c>
      <c r="F137" s="3" t="s">
        <v>84</v>
      </c>
      <c r="G137" s="9">
        <f t="shared" si="8"/>
        <v>455000</v>
      </c>
      <c r="H137" s="9">
        <f t="shared" si="8"/>
        <v>455000</v>
      </c>
      <c r="I137" s="50"/>
    </row>
    <row r="138" spans="1:9" ht="28.5" customHeight="1" outlineLevel="5">
      <c r="A138" s="17" t="s">
        <v>10</v>
      </c>
      <c r="B138" s="21" t="s">
        <v>176</v>
      </c>
      <c r="C138" s="3" t="s">
        <v>83</v>
      </c>
      <c r="D138" s="3" t="s">
        <v>69</v>
      </c>
      <c r="E138" s="3" t="s">
        <v>154</v>
      </c>
      <c r="F138" s="3" t="s">
        <v>11</v>
      </c>
      <c r="G138" s="9">
        <v>455000</v>
      </c>
      <c r="H138" s="9">
        <v>455000</v>
      </c>
      <c r="I138" s="50"/>
    </row>
    <row r="139" spans="1:9" outlineLevel="2">
      <c r="A139" s="17" t="s">
        <v>64</v>
      </c>
      <c r="B139" s="21" t="s">
        <v>176</v>
      </c>
      <c r="C139" s="3" t="s">
        <v>83</v>
      </c>
      <c r="D139" s="3" t="s">
        <v>72</v>
      </c>
      <c r="E139" s="3" t="s">
        <v>71</v>
      </c>
      <c r="F139" s="3" t="s">
        <v>2</v>
      </c>
      <c r="G139" s="9">
        <f>G140</f>
        <v>47206566.329999998</v>
      </c>
      <c r="H139" s="9">
        <f>H140</f>
        <v>3067500</v>
      </c>
      <c r="I139" s="50"/>
    </row>
    <row r="140" spans="1:9" ht="39" customHeight="1" outlineLevel="2">
      <c r="A140" s="18" t="s">
        <v>234</v>
      </c>
      <c r="B140" s="21" t="s">
        <v>176</v>
      </c>
      <c r="C140" s="3" t="s">
        <v>83</v>
      </c>
      <c r="D140" s="3" t="s">
        <v>72</v>
      </c>
      <c r="E140" s="3" t="s">
        <v>109</v>
      </c>
      <c r="F140" s="3" t="s">
        <v>2</v>
      </c>
      <c r="G140" s="9">
        <f>G141</f>
        <v>47206566.329999998</v>
      </c>
      <c r="H140" s="9">
        <f>H141</f>
        <v>3067500</v>
      </c>
      <c r="I140" s="50"/>
    </row>
    <row r="141" spans="1:9" ht="38.25" outlineLevel="2">
      <c r="A141" s="18" t="s">
        <v>235</v>
      </c>
      <c r="B141" s="21" t="s">
        <v>176</v>
      </c>
      <c r="C141" s="3" t="s">
        <v>83</v>
      </c>
      <c r="D141" s="3" t="s">
        <v>72</v>
      </c>
      <c r="E141" s="3" t="s">
        <v>110</v>
      </c>
      <c r="F141" s="3" t="s">
        <v>2</v>
      </c>
      <c r="G141" s="9">
        <f>G142+G145</f>
        <v>47206566.329999998</v>
      </c>
      <c r="H141" s="9">
        <f>H142+H145</f>
        <v>3067500</v>
      </c>
      <c r="I141" s="50"/>
    </row>
    <row r="142" spans="1:9" ht="36" customHeight="1" outlineLevel="2">
      <c r="A142" s="6" t="s">
        <v>186</v>
      </c>
      <c r="B142" s="21" t="s">
        <v>176</v>
      </c>
      <c r="C142" s="7" t="s">
        <v>83</v>
      </c>
      <c r="D142" s="3" t="s">
        <v>72</v>
      </c>
      <c r="E142" s="3" t="s">
        <v>187</v>
      </c>
      <c r="F142" s="3" t="s">
        <v>2</v>
      </c>
      <c r="G142" s="9">
        <f>G143</f>
        <v>3067500</v>
      </c>
      <c r="H142" s="9">
        <f>H143</f>
        <v>3067500</v>
      </c>
      <c r="I142" s="50"/>
    </row>
    <row r="143" spans="1:9" ht="36" customHeight="1" outlineLevel="2">
      <c r="A143" s="6" t="s">
        <v>161</v>
      </c>
      <c r="B143" s="21" t="s">
        <v>176</v>
      </c>
      <c r="C143" s="7" t="s">
        <v>83</v>
      </c>
      <c r="D143" s="3" t="s">
        <v>72</v>
      </c>
      <c r="E143" s="3" t="s">
        <v>187</v>
      </c>
      <c r="F143" s="7" t="s">
        <v>84</v>
      </c>
      <c r="G143" s="9">
        <f>G144</f>
        <v>3067500</v>
      </c>
      <c r="H143" s="9">
        <f>H144</f>
        <v>3067500</v>
      </c>
      <c r="I143" s="50"/>
    </row>
    <row r="144" spans="1:9" ht="31.5" customHeight="1" outlineLevel="2">
      <c r="A144" s="6" t="s">
        <v>10</v>
      </c>
      <c r="B144" s="21" t="s">
        <v>176</v>
      </c>
      <c r="C144" s="7" t="s">
        <v>83</v>
      </c>
      <c r="D144" s="3" t="s">
        <v>72</v>
      </c>
      <c r="E144" s="3" t="s">
        <v>187</v>
      </c>
      <c r="F144" s="7" t="s">
        <v>11</v>
      </c>
      <c r="G144" s="9">
        <v>3067500</v>
      </c>
      <c r="H144" s="9">
        <v>3067500</v>
      </c>
      <c r="I144" s="50"/>
    </row>
    <row r="145" spans="1:9" ht="37.5" customHeight="1" outlineLevel="2">
      <c r="A145" s="6" t="s">
        <v>189</v>
      </c>
      <c r="B145" s="21" t="s">
        <v>176</v>
      </c>
      <c r="C145" s="7" t="s">
        <v>83</v>
      </c>
      <c r="D145" s="7" t="s">
        <v>72</v>
      </c>
      <c r="E145" s="3" t="s">
        <v>190</v>
      </c>
      <c r="F145" s="7" t="s">
        <v>2</v>
      </c>
      <c r="G145" s="9">
        <f>G146</f>
        <v>44139066.329999998</v>
      </c>
      <c r="H145" s="9">
        <f>H146</f>
        <v>0</v>
      </c>
      <c r="I145" s="50"/>
    </row>
    <row r="146" spans="1:9" ht="27.75" customHeight="1" outlineLevel="2">
      <c r="A146" s="6" t="s">
        <v>191</v>
      </c>
      <c r="B146" s="21" t="s">
        <v>176</v>
      </c>
      <c r="C146" s="7" t="s">
        <v>83</v>
      </c>
      <c r="D146" s="7" t="s">
        <v>72</v>
      </c>
      <c r="E146" s="3" t="s">
        <v>220</v>
      </c>
      <c r="F146" s="7" t="s">
        <v>192</v>
      </c>
      <c r="G146" s="9">
        <f>G147</f>
        <v>44139066.329999998</v>
      </c>
      <c r="H146" s="9">
        <f>H147</f>
        <v>0</v>
      </c>
      <c r="I146" s="50"/>
    </row>
    <row r="147" spans="1:9" ht="18" customHeight="1" outlineLevel="2">
      <c r="A147" s="6" t="s">
        <v>193</v>
      </c>
      <c r="B147" s="21" t="s">
        <v>176</v>
      </c>
      <c r="C147" s="7" t="s">
        <v>83</v>
      </c>
      <c r="D147" s="7" t="s">
        <v>72</v>
      </c>
      <c r="E147" s="3" t="s">
        <v>220</v>
      </c>
      <c r="F147" s="7" t="s">
        <v>194</v>
      </c>
      <c r="G147" s="9">
        <v>44139066.329999998</v>
      </c>
      <c r="H147" s="9">
        <v>0</v>
      </c>
      <c r="I147" s="50"/>
    </row>
    <row r="148" spans="1:9" ht="26.25" customHeight="1" outlineLevel="5">
      <c r="A148" s="17" t="s">
        <v>30</v>
      </c>
      <c r="B148" s="21" t="s">
        <v>176</v>
      </c>
      <c r="C148" s="7" t="s">
        <v>83</v>
      </c>
      <c r="D148" s="7" t="s">
        <v>83</v>
      </c>
      <c r="E148" s="3" t="s">
        <v>71</v>
      </c>
      <c r="F148" s="3" t="s">
        <v>2</v>
      </c>
      <c r="G148" s="9">
        <f t="shared" ref="G148:H152" si="9">G149</f>
        <v>2547.4699999999998</v>
      </c>
      <c r="H148" s="9">
        <f t="shared" si="9"/>
        <v>2547.4699999999998</v>
      </c>
      <c r="I148" s="50"/>
    </row>
    <row r="149" spans="1:9" ht="34.5" customHeight="1" outlineLevel="5">
      <c r="A149" s="34" t="s">
        <v>14</v>
      </c>
      <c r="B149" s="21" t="s">
        <v>176</v>
      </c>
      <c r="C149" s="7" t="s">
        <v>83</v>
      </c>
      <c r="D149" s="7" t="s">
        <v>83</v>
      </c>
      <c r="E149" s="3" t="s">
        <v>73</v>
      </c>
      <c r="F149" s="3" t="s">
        <v>2</v>
      </c>
      <c r="G149" s="9">
        <f t="shared" si="9"/>
        <v>2547.4699999999998</v>
      </c>
      <c r="H149" s="9">
        <f t="shared" si="9"/>
        <v>2547.4699999999998</v>
      </c>
      <c r="I149" s="50"/>
    </row>
    <row r="150" spans="1:9" ht="30" customHeight="1" outlineLevel="5">
      <c r="A150" s="19" t="s">
        <v>74</v>
      </c>
      <c r="B150" s="21" t="s">
        <v>176</v>
      </c>
      <c r="C150" s="7" t="s">
        <v>83</v>
      </c>
      <c r="D150" s="7" t="s">
        <v>83</v>
      </c>
      <c r="E150" s="3" t="s">
        <v>75</v>
      </c>
      <c r="F150" s="3" t="s">
        <v>2</v>
      </c>
      <c r="G150" s="9">
        <f t="shared" si="9"/>
        <v>2547.4699999999998</v>
      </c>
      <c r="H150" s="9">
        <f t="shared" si="9"/>
        <v>2547.4699999999998</v>
      </c>
      <c r="I150" s="50"/>
    </row>
    <row r="151" spans="1:9" ht="56.25" customHeight="1" outlineLevel="5">
      <c r="A151" s="17" t="s">
        <v>58</v>
      </c>
      <c r="B151" s="21" t="s">
        <v>176</v>
      </c>
      <c r="C151" s="7" t="s">
        <v>83</v>
      </c>
      <c r="D151" s="7" t="s">
        <v>83</v>
      </c>
      <c r="E151" s="3" t="s">
        <v>111</v>
      </c>
      <c r="F151" s="3" t="s">
        <v>2</v>
      </c>
      <c r="G151" s="9">
        <f t="shared" si="9"/>
        <v>2547.4699999999998</v>
      </c>
      <c r="H151" s="9">
        <f t="shared" si="9"/>
        <v>2547.4699999999998</v>
      </c>
      <c r="I151" s="50"/>
    </row>
    <row r="152" spans="1:9" ht="32.25" customHeight="1" outlineLevel="5">
      <c r="A152" s="16" t="s">
        <v>161</v>
      </c>
      <c r="B152" s="21" t="s">
        <v>176</v>
      </c>
      <c r="C152" s="7" t="s">
        <v>83</v>
      </c>
      <c r="D152" s="7" t="s">
        <v>83</v>
      </c>
      <c r="E152" s="3" t="s">
        <v>111</v>
      </c>
      <c r="F152" s="3" t="s">
        <v>84</v>
      </c>
      <c r="G152" s="9">
        <f t="shared" si="9"/>
        <v>2547.4699999999998</v>
      </c>
      <c r="H152" s="9">
        <f t="shared" si="9"/>
        <v>2547.4699999999998</v>
      </c>
      <c r="I152" s="50"/>
    </row>
    <row r="153" spans="1:9" ht="33.75" customHeight="1" outlineLevel="5">
      <c r="A153" s="16" t="s">
        <v>10</v>
      </c>
      <c r="B153" s="21" t="s">
        <v>176</v>
      </c>
      <c r="C153" s="7" t="s">
        <v>83</v>
      </c>
      <c r="D153" s="7" t="s">
        <v>83</v>
      </c>
      <c r="E153" s="3" t="s">
        <v>111</v>
      </c>
      <c r="F153" s="3" t="s">
        <v>11</v>
      </c>
      <c r="G153" s="9">
        <v>2547.4699999999998</v>
      </c>
      <c r="H153" s="9">
        <v>2547.4699999999998</v>
      </c>
      <c r="I153" s="50"/>
    </row>
    <row r="154" spans="1:9" ht="16.5" customHeight="1" outlineLevel="5">
      <c r="A154" s="16" t="s">
        <v>31</v>
      </c>
      <c r="B154" s="21" t="s">
        <v>176</v>
      </c>
      <c r="C154" s="7" t="s">
        <v>112</v>
      </c>
      <c r="D154" s="7" t="s">
        <v>70</v>
      </c>
      <c r="E154" s="7" t="s">
        <v>71</v>
      </c>
      <c r="F154" s="7" t="s">
        <v>2</v>
      </c>
      <c r="G154" s="13">
        <f>G155+G161</f>
        <v>4921596</v>
      </c>
      <c r="H154" s="13">
        <f>H155+H161</f>
        <v>4921596</v>
      </c>
      <c r="I154" s="50"/>
    </row>
    <row r="155" spans="1:9" ht="20.25" customHeight="1" outlineLevel="5">
      <c r="A155" s="17" t="s">
        <v>36</v>
      </c>
      <c r="B155" s="21" t="s">
        <v>176</v>
      </c>
      <c r="C155" s="7" t="s">
        <v>112</v>
      </c>
      <c r="D155" s="7" t="s">
        <v>104</v>
      </c>
      <c r="E155" s="7" t="s">
        <v>71</v>
      </c>
      <c r="F155" s="35" t="s">
        <v>2</v>
      </c>
      <c r="G155" s="13">
        <f t="shared" ref="G155:H159" si="10">G156</f>
        <v>3117508</v>
      </c>
      <c r="H155" s="13">
        <f t="shared" si="10"/>
        <v>3117508</v>
      </c>
      <c r="I155" s="50"/>
    </row>
    <row r="156" spans="1:9" ht="30" customHeight="1" outlineLevel="5">
      <c r="A156" s="17" t="s">
        <v>236</v>
      </c>
      <c r="B156" s="21" t="s">
        <v>176</v>
      </c>
      <c r="C156" s="7" t="s">
        <v>112</v>
      </c>
      <c r="D156" s="7" t="s">
        <v>104</v>
      </c>
      <c r="E156" s="7" t="s">
        <v>113</v>
      </c>
      <c r="F156" s="7" t="s">
        <v>2</v>
      </c>
      <c r="G156" s="13">
        <f t="shared" si="10"/>
        <v>3117508</v>
      </c>
      <c r="H156" s="13">
        <f t="shared" si="10"/>
        <v>3117508</v>
      </c>
      <c r="I156" s="50"/>
    </row>
    <row r="157" spans="1:9" ht="36.75" customHeight="1">
      <c r="A157" s="17" t="s">
        <v>237</v>
      </c>
      <c r="B157" s="21" t="s">
        <v>176</v>
      </c>
      <c r="C157" s="7" t="s">
        <v>112</v>
      </c>
      <c r="D157" s="7" t="s">
        <v>104</v>
      </c>
      <c r="E157" s="7" t="s">
        <v>157</v>
      </c>
      <c r="F157" s="7" t="s">
        <v>2</v>
      </c>
      <c r="G157" s="13">
        <f t="shared" si="10"/>
        <v>3117508</v>
      </c>
      <c r="H157" s="13">
        <f t="shared" si="10"/>
        <v>3117508</v>
      </c>
      <c r="I157" s="50"/>
    </row>
    <row r="158" spans="1:9" ht="30" customHeight="1">
      <c r="A158" s="18" t="s">
        <v>9</v>
      </c>
      <c r="B158" s="21" t="s">
        <v>176</v>
      </c>
      <c r="C158" s="7" t="s">
        <v>112</v>
      </c>
      <c r="D158" s="7" t="s">
        <v>104</v>
      </c>
      <c r="E158" s="3" t="s">
        <v>139</v>
      </c>
      <c r="F158" s="3" t="s">
        <v>2</v>
      </c>
      <c r="G158" s="9">
        <f t="shared" si="10"/>
        <v>3117508</v>
      </c>
      <c r="H158" s="9">
        <f t="shared" si="10"/>
        <v>3117508</v>
      </c>
      <c r="I158" s="50"/>
    </row>
    <row r="159" spans="1:9" ht="39.75" customHeight="1">
      <c r="A159" s="17" t="s">
        <v>162</v>
      </c>
      <c r="B159" s="21" t="s">
        <v>176</v>
      </c>
      <c r="C159" s="7" t="s">
        <v>112</v>
      </c>
      <c r="D159" s="7" t="s">
        <v>104</v>
      </c>
      <c r="E159" s="3" t="s">
        <v>139</v>
      </c>
      <c r="F159" s="3" t="s">
        <v>77</v>
      </c>
      <c r="G159" s="9">
        <f t="shared" si="10"/>
        <v>3117508</v>
      </c>
      <c r="H159" s="9">
        <f t="shared" si="10"/>
        <v>3117508</v>
      </c>
      <c r="I159" s="50"/>
    </row>
    <row r="160" spans="1:9" ht="18" customHeight="1">
      <c r="A160" s="17" t="s">
        <v>6</v>
      </c>
      <c r="B160" s="21" t="s">
        <v>176</v>
      </c>
      <c r="C160" s="7" t="s">
        <v>112</v>
      </c>
      <c r="D160" s="7" t="s">
        <v>104</v>
      </c>
      <c r="E160" s="3" t="s">
        <v>139</v>
      </c>
      <c r="F160" s="3" t="s">
        <v>7</v>
      </c>
      <c r="G160" s="9">
        <v>3117508</v>
      </c>
      <c r="H160" s="9">
        <v>3117508</v>
      </c>
      <c r="I160" s="50"/>
    </row>
    <row r="161" spans="1:9" ht="30.75" customHeight="1">
      <c r="A161" s="6" t="s">
        <v>14</v>
      </c>
      <c r="B161" s="21" t="s">
        <v>176</v>
      </c>
      <c r="C161" s="7" t="s">
        <v>112</v>
      </c>
      <c r="D161" s="7" t="s">
        <v>104</v>
      </c>
      <c r="E161" s="3" t="s">
        <v>73</v>
      </c>
      <c r="F161" s="3" t="s">
        <v>2</v>
      </c>
      <c r="G161" s="9">
        <f t="shared" ref="G161:H164" si="11">G162</f>
        <v>1804088</v>
      </c>
      <c r="H161" s="9">
        <f t="shared" si="11"/>
        <v>1804088</v>
      </c>
      <c r="I161" s="50"/>
    </row>
    <row r="162" spans="1:9" ht="31.5" customHeight="1">
      <c r="A162" s="6" t="s">
        <v>74</v>
      </c>
      <c r="B162" s="21" t="s">
        <v>176</v>
      </c>
      <c r="C162" s="7" t="s">
        <v>112</v>
      </c>
      <c r="D162" s="7" t="s">
        <v>104</v>
      </c>
      <c r="E162" s="3" t="s">
        <v>75</v>
      </c>
      <c r="F162" s="3" t="s">
        <v>2</v>
      </c>
      <c r="G162" s="9">
        <f t="shared" si="11"/>
        <v>1804088</v>
      </c>
      <c r="H162" s="9">
        <f t="shared" si="11"/>
        <v>1804088</v>
      </c>
      <c r="I162" s="50"/>
    </row>
    <row r="163" spans="1:9" ht="42" customHeight="1">
      <c r="A163" s="6" t="s">
        <v>199</v>
      </c>
      <c r="B163" s="21" t="s">
        <v>176</v>
      </c>
      <c r="C163" s="7" t="s">
        <v>112</v>
      </c>
      <c r="D163" s="7" t="s">
        <v>104</v>
      </c>
      <c r="E163" s="3" t="s">
        <v>200</v>
      </c>
      <c r="F163" s="3" t="s">
        <v>2</v>
      </c>
      <c r="G163" s="9">
        <f t="shared" si="11"/>
        <v>1804088</v>
      </c>
      <c r="H163" s="9">
        <f t="shared" si="11"/>
        <v>1804088</v>
      </c>
      <c r="I163" s="50"/>
    </row>
    <row r="164" spans="1:9" ht="53.25" customHeight="1">
      <c r="A164" s="6" t="s">
        <v>201</v>
      </c>
      <c r="B164" s="21" t="s">
        <v>176</v>
      </c>
      <c r="C164" s="7" t="s">
        <v>112</v>
      </c>
      <c r="D164" s="7" t="s">
        <v>104</v>
      </c>
      <c r="E164" s="3" t="s">
        <v>200</v>
      </c>
      <c r="F164" s="3" t="s">
        <v>77</v>
      </c>
      <c r="G164" s="9">
        <f t="shared" si="11"/>
        <v>1804088</v>
      </c>
      <c r="H164" s="9">
        <f t="shared" si="11"/>
        <v>1804088</v>
      </c>
      <c r="I164" s="50"/>
    </row>
    <row r="165" spans="1:9" ht="29.25" customHeight="1">
      <c r="A165" s="6" t="s">
        <v>202</v>
      </c>
      <c r="B165" s="21" t="s">
        <v>176</v>
      </c>
      <c r="C165" s="7" t="s">
        <v>112</v>
      </c>
      <c r="D165" s="7" t="s">
        <v>104</v>
      </c>
      <c r="E165" s="3" t="s">
        <v>200</v>
      </c>
      <c r="F165" s="3" t="s">
        <v>7</v>
      </c>
      <c r="G165" s="9">
        <v>1804088</v>
      </c>
      <c r="H165" s="9">
        <v>1804088</v>
      </c>
      <c r="I165" s="50"/>
    </row>
    <row r="166" spans="1:9" ht="28.5" customHeight="1">
      <c r="A166" s="16" t="s">
        <v>39</v>
      </c>
      <c r="B166" s="21" t="s">
        <v>176</v>
      </c>
      <c r="C166" s="7" t="s">
        <v>103</v>
      </c>
      <c r="D166" s="7" t="s">
        <v>70</v>
      </c>
      <c r="E166" s="7" t="s">
        <v>71</v>
      </c>
      <c r="F166" s="7" t="s">
        <v>2</v>
      </c>
      <c r="G166" s="48">
        <f t="shared" ref="G166:H171" si="12">G167</f>
        <v>1808180</v>
      </c>
      <c r="H166" s="47">
        <f t="shared" si="12"/>
        <v>1808180</v>
      </c>
      <c r="I166" s="50"/>
    </row>
    <row r="167" spans="1:9" ht="19.5" customHeight="1">
      <c r="A167" s="17" t="s">
        <v>41</v>
      </c>
      <c r="B167" s="21" t="s">
        <v>176</v>
      </c>
      <c r="C167" s="7" t="s">
        <v>103</v>
      </c>
      <c r="D167" s="7" t="s">
        <v>82</v>
      </c>
      <c r="E167" s="7" t="s">
        <v>71</v>
      </c>
      <c r="F167" s="7" t="s">
        <v>2</v>
      </c>
      <c r="G167" s="48">
        <f t="shared" si="12"/>
        <v>1808180</v>
      </c>
      <c r="H167" s="47">
        <f t="shared" si="12"/>
        <v>1808180</v>
      </c>
      <c r="I167" s="50"/>
    </row>
    <row r="168" spans="1:9" ht="43.5" customHeight="1">
      <c r="A168" s="17" t="s">
        <v>238</v>
      </c>
      <c r="B168" s="21" t="s">
        <v>176</v>
      </c>
      <c r="C168" s="7" t="s">
        <v>103</v>
      </c>
      <c r="D168" s="7" t="s">
        <v>82</v>
      </c>
      <c r="E168" s="7" t="s">
        <v>131</v>
      </c>
      <c r="F168" s="7" t="s">
        <v>2</v>
      </c>
      <c r="G168" s="47">
        <f t="shared" si="12"/>
        <v>1808180</v>
      </c>
      <c r="H168" s="47">
        <f t="shared" si="12"/>
        <v>1808180</v>
      </c>
      <c r="I168" s="50"/>
    </row>
    <row r="169" spans="1:9" ht="30" customHeight="1">
      <c r="A169" s="17" t="s">
        <v>159</v>
      </c>
      <c r="B169" s="21" t="s">
        <v>176</v>
      </c>
      <c r="C169" s="7" t="s">
        <v>103</v>
      </c>
      <c r="D169" s="7" t="s">
        <v>82</v>
      </c>
      <c r="E169" s="7" t="s">
        <v>160</v>
      </c>
      <c r="F169" s="7" t="s">
        <v>2</v>
      </c>
      <c r="G169" s="47">
        <f t="shared" si="12"/>
        <v>1808180</v>
      </c>
      <c r="H169" s="47">
        <f t="shared" si="12"/>
        <v>1808180</v>
      </c>
      <c r="I169" s="50"/>
    </row>
    <row r="170" spans="1:9" ht="25.5">
      <c r="A170" s="18" t="s">
        <v>9</v>
      </c>
      <c r="B170" s="21" t="s">
        <v>176</v>
      </c>
      <c r="C170" s="7" t="s">
        <v>103</v>
      </c>
      <c r="D170" s="7" t="s">
        <v>82</v>
      </c>
      <c r="E170" s="7" t="s">
        <v>150</v>
      </c>
      <c r="F170" s="7" t="s">
        <v>2</v>
      </c>
      <c r="G170" s="9">
        <f t="shared" si="12"/>
        <v>1808180</v>
      </c>
      <c r="H170" s="49">
        <f t="shared" si="12"/>
        <v>1808180</v>
      </c>
      <c r="I170" s="50"/>
    </row>
    <row r="171" spans="1:9" ht="38.25">
      <c r="A171" s="17" t="s">
        <v>162</v>
      </c>
      <c r="B171" s="21" t="s">
        <v>176</v>
      </c>
      <c r="C171" s="7" t="s">
        <v>103</v>
      </c>
      <c r="D171" s="7" t="s">
        <v>82</v>
      </c>
      <c r="E171" s="7" t="s">
        <v>150</v>
      </c>
      <c r="F171" s="7" t="s">
        <v>77</v>
      </c>
      <c r="G171" s="9">
        <f t="shared" si="12"/>
        <v>1808180</v>
      </c>
      <c r="H171" s="49">
        <f t="shared" si="12"/>
        <v>1808180</v>
      </c>
      <c r="I171" s="50"/>
    </row>
    <row r="172" spans="1:9" ht="15.75" customHeight="1">
      <c r="A172" s="17" t="s">
        <v>6</v>
      </c>
      <c r="B172" s="21" t="s">
        <v>176</v>
      </c>
      <c r="C172" s="7" t="s">
        <v>103</v>
      </c>
      <c r="D172" s="7" t="s">
        <v>82</v>
      </c>
      <c r="E172" s="7" t="s">
        <v>150</v>
      </c>
      <c r="F172" s="7" t="s">
        <v>7</v>
      </c>
      <c r="G172" s="9">
        <v>1808180</v>
      </c>
      <c r="H172" s="9">
        <v>1808180</v>
      </c>
      <c r="I172" s="50"/>
    </row>
    <row r="173" spans="1:9">
      <c r="A173" s="18" t="s">
        <v>42</v>
      </c>
      <c r="B173" s="21" t="s">
        <v>176</v>
      </c>
      <c r="C173" s="3" t="s">
        <v>147</v>
      </c>
      <c r="D173" s="3" t="s">
        <v>70</v>
      </c>
      <c r="E173" s="3" t="s">
        <v>71</v>
      </c>
      <c r="F173" s="3" t="s">
        <v>2</v>
      </c>
      <c r="G173" s="9">
        <f>G174+G180</f>
        <v>26682088.199999999</v>
      </c>
      <c r="H173" s="9">
        <f>H174+H180</f>
        <v>26682088.199999999</v>
      </c>
      <c r="I173" s="50"/>
    </row>
    <row r="174" spans="1:9">
      <c r="A174" s="17" t="s">
        <v>43</v>
      </c>
      <c r="B174" s="21" t="s">
        <v>176</v>
      </c>
      <c r="C174" s="3" t="s">
        <v>147</v>
      </c>
      <c r="D174" s="3" t="s">
        <v>69</v>
      </c>
      <c r="E174" s="3" t="s">
        <v>71</v>
      </c>
      <c r="F174" s="3" t="s">
        <v>2</v>
      </c>
      <c r="G174" s="9">
        <f>G175</f>
        <v>2842800</v>
      </c>
      <c r="H174" s="9">
        <f>H175</f>
        <v>2842800</v>
      </c>
      <c r="I174" s="50"/>
    </row>
    <row r="175" spans="1:9" ht="25.5">
      <c r="A175" s="19" t="s">
        <v>14</v>
      </c>
      <c r="B175" s="21" t="s">
        <v>176</v>
      </c>
      <c r="C175" s="3" t="s">
        <v>147</v>
      </c>
      <c r="D175" s="3" t="s">
        <v>69</v>
      </c>
      <c r="E175" s="3" t="s">
        <v>73</v>
      </c>
      <c r="F175" s="3" t="s">
        <v>2</v>
      </c>
      <c r="G175" s="9">
        <f>G177</f>
        <v>2842800</v>
      </c>
      <c r="H175" s="9">
        <f>H177</f>
        <v>2842800</v>
      </c>
      <c r="I175" s="50"/>
    </row>
    <row r="176" spans="1:9" ht="25.5">
      <c r="A176" s="19" t="s">
        <v>74</v>
      </c>
      <c r="B176" s="21" t="s">
        <v>176</v>
      </c>
      <c r="C176" s="3" t="s">
        <v>147</v>
      </c>
      <c r="D176" s="3" t="s">
        <v>69</v>
      </c>
      <c r="E176" s="3" t="s">
        <v>75</v>
      </c>
      <c r="F176" s="3" t="s">
        <v>2</v>
      </c>
      <c r="G176" s="9">
        <f>G177</f>
        <v>2842800</v>
      </c>
      <c r="H176" s="9">
        <f>H177</f>
        <v>2842800</v>
      </c>
      <c r="I176" s="50"/>
    </row>
    <row r="177" spans="1:9">
      <c r="A177" s="17" t="s">
        <v>44</v>
      </c>
      <c r="B177" s="21" t="s">
        <v>176</v>
      </c>
      <c r="C177" s="3" t="s">
        <v>147</v>
      </c>
      <c r="D177" s="3" t="s">
        <v>69</v>
      </c>
      <c r="E177" s="3" t="s">
        <v>148</v>
      </c>
      <c r="F177" s="3" t="s">
        <v>2</v>
      </c>
      <c r="G177" s="9">
        <f>G179</f>
        <v>2842800</v>
      </c>
      <c r="H177" s="9">
        <f>H179</f>
        <v>2842800</v>
      </c>
      <c r="I177" s="50"/>
    </row>
    <row r="178" spans="1:9" ht="15.75" customHeight="1">
      <c r="A178" s="17" t="s">
        <v>136</v>
      </c>
      <c r="B178" s="21" t="s">
        <v>176</v>
      </c>
      <c r="C178" s="3" t="s">
        <v>147</v>
      </c>
      <c r="D178" s="3" t="s">
        <v>69</v>
      </c>
      <c r="E178" s="3" t="s">
        <v>148</v>
      </c>
      <c r="F178" s="3" t="s">
        <v>137</v>
      </c>
      <c r="G178" s="9">
        <f>G179</f>
        <v>2842800</v>
      </c>
      <c r="H178" s="9">
        <f>H179</f>
        <v>2842800</v>
      </c>
      <c r="I178" s="50"/>
    </row>
    <row r="179" spans="1:9" ht="17.25" customHeight="1">
      <c r="A179" s="17" t="s">
        <v>45</v>
      </c>
      <c r="B179" s="21" t="s">
        <v>176</v>
      </c>
      <c r="C179" s="3" t="s">
        <v>147</v>
      </c>
      <c r="D179" s="3" t="s">
        <v>69</v>
      </c>
      <c r="E179" s="3" t="s">
        <v>148</v>
      </c>
      <c r="F179" s="3" t="s">
        <v>46</v>
      </c>
      <c r="G179" s="9">
        <v>2842800</v>
      </c>
      <c r="H179" s="9">
        <v>2842800</v>
      </c>
      <c r="I179" s="50"/>
    </row>
    <row r="180" spans="1:9" ht="17.25" customHeight="1">
      <c r="A180" s="17" t="s">
        <v>47</v>
      </c>
      <c r="B180" s="21" t="s">
        <v>176</v>
      </c>
      <c r="C180" s="3" t="s">
        <v>147</v>
      </c>
      <c r="D180" s="3" t="s">
        <v>82</v>
      </c>
      <c r="E180" s="3" t="s">
        <v>71</v>
      </c>
      <c r="F180" s="3" t="s">
        <v>2</v>
      </c>
      <c r="G180" s="9">
        <f t="shared" ref="G180:H182" si="13">G181</f>
        <v>23839288.199999999</v>
      </c>
      <c r="H180" s="9">
        <f t="shared" si="13"/>
        <v>23839288.199999999</v>
      </c>
      <c r="I180" s="50"/>
    </row>
    <row r="181" spans="1:9" ht="45" customHeight="1">
      <c r="A181" s="6" t="s">
        <v>241</v>
      </c>
      <c r="B181" s="21" t="s">
        <v>176</v>
      </c>
      <c r="C181" s="3" t="s">
        <v>147</v>
      </c>
      <c r="D181" s="3" t="s">
        <v>82</v>
      </c>
      <c r="E181" s="3" t="s">
        <v>109</v>
      </c>
      <c r="F181" s="3" t="s">
        <v>2</v>
      </c>
      <c r="G181" s="9">
        <f t="shared" si="13"/>
        <v>23839288.199999999</v>
      </c>
      <c r="H181" s="9">
        <f t="shared" si="13"/>
        <v>23839288.199999999</v>
      </c>
      <c r="I181" s="50"/>
    </row>
    <row r="182" spans="1:9" ht="45.75" customHeight="1">
      <c r="A182" s="6" t="s">
        <v>242</v>
      </c>
      <c r="B182" s="21" t="s">
        <v>176</v>
      </c>
      <c r="C182" s="3" t="s">
        <v>147</v>
      </c>
      <c r="D182" s="3" t="s">
        <v>82</v>
      </c>
      <c r="E182" s="3" t="s">
        <v>207</v>
      </c>
      <c r="F182" s="3" t="s">
        <v>2</v>
      </c>
      <c r="G182" s="9">
        <f t="shared" si="13"/>
        <v>23839288.199999999</v>
      </c>
      <c r="H182" s="9">
        <f t="shared" si="13"/>
        <v>23839288.199999999</v>
      </c>
      <c r="I182" s="50"/>
    </row>
    <row r="183" spans="1:9" ht="57" customHeight="1">
      <c r="A183" s="6" t="s">
        <v>208</v>
      </c>
      <c r="B183" s="21" t="s">
        <v>176</v>
      </c>
      <c r="C183" s="3" t="s">
        <v>147</v>
      </c>
      <c r="D183" s="3" t="s">
        <v>82</v>
      </c>
      <c r="E183" s="3" t="s">
        <v>209</v>
      </c>
      <c r="F183" s="3" t="s">
        <v>2</v>
      </c>
      <c r="G183" s="9">
        <f>G184+G186</f>
        <v>23839288.199999999</v>
      </c>
      <c r="H183" s="9">
        <f>H184+H186</f>
        <v>23839288.199999999</v>
      </c>
      <c r="I183" s="50"/>
    </row>
    <row r="184" spans="1:9" ht="28.5" customHeight="1">
      <c r="A184" s="6" t="s">
        <v>161</v>
      </c>
      <c r="B184" s="21" t="s">
        <v>176</v>
      </c>
      <c r="C184" s="3" t="s">
        <v>147</v>
      </c>
      <c r="D184" s="3" t="s">
        <v>82</v>
      </c>
      <c r="E184" s="3" t="s">
        <v>209</v>
      </c>
      <c r="F184" s="3" t="s">
        <v>84</v>
      </c>
      <c r="G184" s="9">
        <f>G185</f>
        <v>715178.65</v>
      </c>
      <c r="H184" s="9">
        <f>H185</f>
        <v>715178.65</v>
      </c>
      <c r="I184" s="50"/>
    </row>
    <row r="185" spans="1:9" ht="33" customHeight="1">
      <c r="A185" s="6" t="s">
        <v>85</v>
      </c>
      <c r="B185" s="21" t="s">
        <v>176</v>
      </c>
      <c r="C185" s="3" t="s">
        <v>147</v>
      </c>
      <c r="D185" s="3" t="s">
        <v>82</v>
      </c>
      <c r="E185" s="3" t="s">
        <v>209</v>
      </c>
      <c r="F185" s="3" t="s">
        <v>11</v>
      </c>
      <c r="G185" s="9">
        <v>715178.65</v>
      </c>
      <c r="H185" s="9">
        <v>715178.65</v>
      </c>
      <c r="I185" s="50"/>
    </row>
    <row r="186" spans="1:9" ht="30" customHeight="1">
      <c r="A186" s="6" t="s">
        <v>191</v>
      </c>
      <c r="B186" s="21" t="s">
        <v>176</v>
      </c>
      <c r="C186" s="3" t="s">
        <v>147</v>
      </c>
      <c r="D186" s="3" t="s">
        <v>82</v>
      </c>
      <c r="E186" s="3" t="s">
        <v>209</v>
      </c>
      <c r="F186" s="3" t="s">
        <v>192</v>
      </c>
      <c r="G186" s="9">
        <f>G187</f>
        <v>23124109.550000001</v>
      </c>
      <c r="H186" s="9">
        <f>H187</f>
        <v>23124109.550000001</v>
      </c>
      <c r="I186" s="50"/>
    </row>
    <row r="187" spans="1:9" ht="18" customHeight="1">
      <c r="A187" s="6" t="s">
        <v>193</v>
      </c>
      <c r="B187" s="21" t="s">
        <v>176</v>
      </c>
      <c r="C187" s="3" t="s">
        <v>147</v>
      </c>
      <c r="D187" s="3" t="s">
        <v>82</v>
      </c>
      <c r="E187" s="3" t="s">
        <v>209</v>
      </c>
      <c r="F187" s="3" t="s">
        <v>194</v>
      </c>
      <c r="G187" s="9">
        <v>23124109.550000001</v>
      </c>
      <c r="H187" s="9">
        <v>23124109.550000001</v>
      </c>
      <c r="I187" s="50"/>
    </row>
    <row r="188" spans="1:9">
      <c r="A188" s="6" t="s">
        <v>48</v>
      </c>
      <c r="B188" s="21" t="s">
        <v>176</v>
      </c>
      <c r="C188" s="3" t="s">
        <v>107</v>
      </c>
      <c r="D188" s="3" t="s">
        <v>70</v>
      </c>
      <c r="E188" s="3" t="s">
        <v>71</v>
      </c>
      <c r="F188" s="3" t="s">
        <v>2</v>
      </c>
      <c r="G188" s="9">
        <f t="shared" ref="G188:H191" si="14">G189</f>
        <v>3103000</v>
      </c>
      <c r="H188" s="9">
        <f t="shared" si="14"/>
        <v>3103000</v>
      </c>
      <c r="I188" s="50"/>
    </row>
    <row r="189" spans="1:9">
      <c r="A189" s="6" t="s">
        <v>49</v>
      </c>
      <c r="B189" s="21" t="s">
        <v>176</v>
      </c>
      <c r="C189" s="3" t="s">
        <v>107</v>
      </c>
      <c r="D189" s="3" t="s">
        <v>72</v>
      </c>
      <c r="E189" s="3" t="s">
        <v>71</v>
      </c>
      <c r="F189" s="3" t="s">
        <v>2</v>
      </c>
      <c r="G189" s="9">
        <f t="shared" si="14"/>
        <v>3103000</v>
      </c>
      <c r="H189" s="9">
        <f t="shared" si="14"/>
        <v>3103000</v>
      </c>
      <c r="I189" s="50"/>
    </row>
    <row r="190" spans="1:9" ht="30.75" customHeight="1">
      <c r="A190" s="19" t="s">
        <v>239</v>
      </c>
      <c r="B190" s="21" t="s">
        <v>176</v>
      </c>
      <c r="C190" s="3" t="s">
        <v>107</v>
      </c>
      <c r="D190" s="3" t="s">
        <v>72</v>
      </c>
      <c r="E190" s="3" t="s">
        <v>92</v>
      </c>
      <c r="F190" s="3" t="s">
        <v>2</v>
      </c>
      <c r="G190" s="9">
        <f t="shared" si="14"/>
        <v>3103000</v>
      </c>
      <c r="H190" s="9">
        <f t="shared" si="14"/>
        <v>3103000</v>
      </c>
      <c r="I190" s="50"/>
    </row>
    <row r="191" spans="1:9" ht="41.25" customHeight="1">
      <c r="A191" s="19" t="s">
        <v>240</v>
      </c>
      <c r="B191" s="21" t="s">
        <v>176</v>
      </c>
      <c r="C191" s="3" t="s">
        <v>107</v>
      </c>
      <c r="D191" s="3" t="s">
        <v>72</v>
      </c>
      <c r="E191" s="3" t="s">
        <v>165</v>
      </c>
      <c r="F191" s="3" t="s">
        <v>2</v>
      </c>
      <c r="G191" s="9">
        <f t="shared" si="14"/>
        <v>3103000</v>
      </c>
      <c r="H191" s="9">
        <f t="shared" si="14"/>
        <v>3103000</v>
      </c>
      <c r="I191" s="50"/>
    </row>
    <row r="192" spans="1:9" ht="30.75" customHeight="1">
      <c r="A192" s="17" t="s">
        <v>50</v>
      </c>
      <c r="B192" s="21" t="s">
        <v>176</v>
      </c>
      <c r="C192" s="3" t="s">
        <v>107</v>
      </c>
      <c r="D192" s="3" t="s">
        <v>72</v>
      </c>
      <c r="E192" s="3" t="s">
        <v>166</v>
      </c>
      <c r="F192" s="3" t="s">
        <v>2</v>
      </c>
      <c r="G192" s="9">
        <f>G194</f>
        <v>3103000</v>
      </c>
      <c r="H192" s="9">
        <f>H194</f>
        <v>3103000</v>
      </c>
      <c r="I192" s="50"/>
    </row>
    <row r="193" spans="1:9" ht="30.75" customHeight="1">
      <c r="A193" s="17" t="s">
        <v>117</v>
      </c>
      <c r="B193" s="21" t="s">
        <v>176</v>
      </c>
      <c r="C193" s="3" t="s">
        <v>107</v>
      </c>
      <c r="D193" s="3" t="s">
        <v>72</v>
      </c>
      <c r="E193" s="3" t="s">
        <v>166</v>
      </c>
      <c r="F193" s="3" t="s">
        <v>94</v>
      </c>
      <c r="G193" s="9">
        <f>G194</f>
        <v>3103000</v>
      </c>
      <c r="H193" s="9">
        <f>H194</f>
        <v>3103000</v>
      </c>
      <c r="I193" s="50"/>
    </row>
    <row r="194" spans="1:9">
      <c r="A194" s="17" t="s">
        <v>51</v>
      </c>
      <c r="B194" s="21" t="s">
        <v>176</v>
      </c>
      <c r="C194" s="3" t="s">
        <v>107</v>
      </c>
      <c r="D194" s="3" t="s">
        <v>72</v>
      </c>
      <c r="E194" s="3" t="s">
        <v>166</v>
      </c>
      <c r="F194" s="3" t="s">
        <v>52</v>
      </c>
      <c r="G194" s="9">
        <v>3103000</v>
      </c>
      <c r="H194" s="9">
        <v>3103000</v>
      </c>
      <c r="I194" s="50"/>
    </row>
    <row r="195" spans="1:9" ht="33" customHeight="1">
      <c r="A195" s="16" t="s">
        <v>251</v>
      </c>
      <c r="B195" s="21" t="s">
        <v>179</v>
      </c>
      <c r="C195" s="7" t="s">
        <v>70</v>
      </c>
      <c r="D195" s="7" t="s">
        <v>70</v>
      </c>
      <c r="E195" s="7" t="s">
        <v>71</v>
      </c>
      <c r="F195" s="7" t="s">
        <v>2</v>
      </c>
      <c r="G195" s="13">
        <f t="shared" ref="G195:H199" si="15">G196</f>
        <v>5492640</v>
      </c>
      <c r="H195" s="13">
        <f t="shared" si="15"/>
        <v>5492640</v>
      </c>
      <c r="I195" s="50"/>
    </row>
    <row r="196" spans="1:9" ht="21" customHeight="1">
      <c r="A196" s="17" t="s">
        <v>1</v>
      </c>
      <c r="B196" s="36" t="s">
        <v>179</v>
      </c>
      <c r="C196" s="35" t="s">
        <v>69</v>
      </c>
      <c r="D196" s="35" t="s">
        <v>70</v>
      </c>
      <c r="E196" s="35" t="s">
        <v>71</v>
      </c>
      <c r="F196" s="35" t="s">
        <v>2</v>
      </c>
      <c r="G196" s="13">
        <f t="shared" si="15"/>
        <v>5492640</v>
      </c>
      <c r="H196" s="13">
        <f t="shared" si="15"/>
        <v>5492640</v>
      </c>
      <c r="I196" s="50"/>
    </row>
    <row r="197" spans="1:9" ht="38.25">
      <c r="A197" s="17" t="s">
        <v>13</v>
      </c>
      <c r="B197" s="21" t="s">
        <v>179</v>
      </c>
      <c r="C197" s="7" t="s">
        <v>69</v>
      </c>
      <c r="D197" s="7" t="s">
        <v>86</v>
      </c>
      <c r="E197" s="7" t="s">
        <v>71</v>
      </c>
      <c r="F197" s="7" t="s">
        <v>2</v>
      </c>
      <c r="G197" s="15">
        <f t="shared" si="15"/>
        <v>5492640</v>
      </c>
      <c r="H197" s="15">
        <f t="shared" si="15"/>
        <v>5492640</v>
      </c>
      <c r="I197" s="50"/>
    </row>
    <row r="198" spans="1:9" ht="25.5">
      <c r="A198" s="34" t="s">
        <v>14</v>
      </c>
      <c r="B198" s="21" t="s">
        <v>179</v>
      </c>
      <c r="C198" s="7" t="s">
        <v>69</v>
      </c>
      <c r="D198" s="7" t="s">
        <v>86</v>
      </c>
      <c r="E198" s="7" t="s">
        <v>73</v>
      </c>
      <c r="F198" s="7" t="s">
        <v>2</v>
      </c>
      <c r="G198" s="15">
        <f t="shared" si="15"/>
        <v>5492640</v>
      </c>
      <c r="H198" s="15">
        <f t="shared" si="15"/>
        <v>5492640</v>
      </c>
      <c r="I198" s="50"/>
    </row>
    <row r="199" spans="1:9" ht="25.5">
      <c r="A199" s="19" t="s">
        <v>74</v>
      </c>
      <c r="B199" s="21" t="s">
        <v>179</v>
      </c>
      <c r="C199" s="7" t="s">
        <v>69</v>
      </c>
      <c r="D199" s="7" t="s">
        <v>86</v>
      </c>
      <c r="E199" s="7" t="s">
        <v>75</v>
      </c>
      <c r="F199" s="7" t="s">
        <v>2</v>
      </c>
      <c r="G199" s="15">
        <f t="shared" si="15"/>
        <v>5492640</v>
      </c>
      <c r="H199" s="15">
        <f t="shared" si="15"/>
        <v>5492640</v>
      </c>
      <c r="I199" s="50"/>
    </row>
    <row r="200" spans="1:9" ht="31.5" customHeight="1">
      <c r="A200" s="18" t="s">
        <v>9</v>
      </c>
      <c r="B200" s="21" t="s">
        <v>179</v>
      </c>
      <c r="C200" s="7" t="s">
        <v>69</v>
      </c>
      <c r="D200" s="7" t="s">
        <v>86</v>
      </c>
      <c r="E200" s="7" t="s">
        <v>81</v>
      </c>
      <c r="F200" s="3" t="s">
        <v>2</v>
      </c>
      <c r="G200" s="15">
        <f>G201+G203+G205</f>
        <v>5492640</v>
      </c>
      <c r="H200" s="15">
        <f>H201+H203+H205</f>
        <v>5492640</v>
      </c>
      <c r="I200" s="50"/>
    </row>
    <row r="201" spans="1:9" ht="48.75" customHeight="1">
      <c r="A201" s="17" t="s">
        <v>162</v>
      </c>
      <c r="B201" s="21" t="s">
        <v>179</v>
      </c>
      <c r="C201" s="7" t="s">
        <v>69</v>
      </c>
      <c r="D201" s="7" t="s">
        <v>86</v>
      </c>
      <c r="E201" s="7" t="s">
        <v>81</v>
      </c>
      <c r="F201" s="3" t="s">
        <v>77</v>
      </c>
      <c r="G201" s="15">
        <f>G202</f>
        <v>5471140</v>
      </c>
      <c r="H201" s="15">
        <f>H202</f>
        <v>5471140</v>
      </c>
      <c r="I201" s="50"/>
    </row>
    <row r="202" spans="1:9" ht="15" customHeight="1">
      <c r="A202" s="17" t="s">
        <v>6</v>
      </c>
      <c r="B202" s="21" t="s">
        <v>179</v>
      </c>
      <c r="C202" s="7" t="s">
        <v>69</v>
      </c>
      <c r="D202" s="7" t="s">
        <v>86</v>
      </c>
      <c r="E202" s="7" t="s">
        <v>81</v>
      </c>
      <c r="F202" s="3" t="s">
        <v>7</v>
      </c>
      <c r="G202" s="15">
        <v>5471140</v>
      </c>
      <c r="H202" s="15">
        <v>5471140</v>
      </c>
      <c r="I202" s="50"/>
    </row>
    <row r="203" spans="1:9" ht="25.5">
      <c r="A203" s="17" t="s">
        <v>161</v>
      </c>
      <c r="B203" s="21" t="s">
        <v>179</v>
      </c>
      <c r="C203" s="7" t="s">
        <v>69</v>
      </c>
      <c r="D203" s="7" t="s">
        <v>86</v>
      </c>
      <c r="E203" s="7" t="s">
        <v>81</v>
      </c>
      <c r="F203" s="3" t="s">
        <v>84</v>
      </c>
      <c r="G203" s="15">
        <f>G204</f>
        <v>20000</v>
      </c>
      <c r="H203" s="15">
        <f>H204</f>
        <v>20000</v>
      </c>
      <c r="I203" s="50"/>
    </row>
    <row r="204" spans="1:9" ht="28.5" customHeight="1">
      <c r="A204" s="17" t="s">
        <v>85</v>
      </c>
      <c r="B204" s="21" t="s">
        <v>179</v>
      </c>
      <c r="C204" s="7" t="s">
        <v>69</v>
      </c>
      <c r="D204" s="7" t="s">
        <v>86</v>
      </c>
      <c r="E204" s="7" t="s">
        <v>81</v>
      </c>
      <c r="F204" s="3" t="s">
        <v>11</v>
      </c>
      <c r="G204" s="15">
        <v>20000</v>
      </c>
      <c r="H204" s="15">
        <v>20000</v>
      </c>
      <c r="I204" s="50"/>
    </row>
    <row r="205" spans="1:9" outlineLevel="5">
      <c r="A205" s="17" t="s">
        <v>87</v>
      </c>
      <c r="B205" s="21" t="s">
        <v>179</v>
      </c>
      <c r="C205" s="7" t="s">
        <v>69</v>
      </c>
      <c r="D205" s="7" t="s">
        <v>86</v>
      </c>
      <c r="E205" s="7" t="s">
        <v>81</v>
      </c>
      <c r="F205" s="3" t="s">
        <v>88</v>
      </c>
      <c r="G205" s="15">
        <f>G206</f>
        <v>1500</v>
      </c>
      <c r="H205" s="15">
        <f>H206</f>
        <v>1500</v>
      </c>
      <c r="I205" s="50"/>
    </row>
    <row r="206" spans="1:9" ht="15.75" customHeight="1" outlineLevel="5">
      <c r="A206" s="17" t="s">
        <v>15</v>
      </c>
      <c r="B206" s="21" t="s">
        <v>179</v>
      </c>
      <c r="C206" s="7" t="s">
        <v>69</v>
      </c>
      <c r="D206" s="7" t="s">
        <v>86</v>
      </c>
      <c r="E206" s="7" t="s">
        <v>81</v>
      </c>
      <c r="F206" s="3" t="s">
        <v>16</v>
      </c>
      <c r="G206" s="15">
        <v>1500</v>
      </c>
      <c r="H206" s="15">
        <v>1500</v>
      </c>
      <c r="I206" s="50"/>
    </row>
    <row r="207" spans="1:9" ht="42" customHeight="1" outlineLevel="5">
      <c r="A207" s="17" t="s">
        <v>252</v>
      </c>
      <c r="B207" s="21" t="s">
        <v>177</v>
      </c>
      <c r="C207" s="7" t="s">
        <v>70</v>
      </c>
      <c r="D207" s="7" t="s">
        <v>70</v>
      </c>
      <c r="E207" s="7" t="s">
        <v>71</v>
      </c>
      <c r="F207" s="7" t="s">
        <v>2</v>
      </c>
      <c r="G207" s="37">
        <f>G208+G260</f>
        <v>332141993</v>
      </c>
      <c r="H207" s="37">
        <f>H208+H260</f>
        <v>332141993</v>
      </c>
      <c r="I207" s="50"/>
    </row>
    <row r="208" spans="1:9" outlineLevel="5">
      <c r="A208" s="18" t="s">
        <v>31</v>
      </c>
      <c r="B208" s="21" t="s">
        <v>177</v>
      </c>
      <c r="C208" s="7" t="s">
        <v>112</v>
      </c>
      <c r="D208" s="7" t="s">
        <v>70</v>
      </c>
      <c r="E208" s="7" t="s">
        <v>71</v>
      </c>
      <c r="F208" s="7" t="s">
        <v>2</v>
      </c>
      <c r="G208" s="9">
        <f>G209+G221+G236+G242+G250</f>
        <v>324219993</v>
      </c>
      <c r="H208" s="9">
        <f>H209+H221+H236+H242+H250</f>
        <v>324219993</v>
      </c>
      <c r="I208" s="50"/>
    </row>
    <row r="209" spans="1:9">
      <c r="A209" s="17" t="s">
        <v>32</v>
      </c>
      <c r="B209" s="36" t="s">
        <v>177</v>
      </c>
      <c r="C209" s="3" t="s">
        <v>112</v>
      </c>
      <c r="D209" s="3" t="s">
        <v>69</v>
      </c>
      <c r="E209" s="3" t="s">
        <v>71</v>
      </c>
      <c r="F209" s="3" t="s">
        <v>2</v>
      </c>
      <c r="G209" s="9">
        <f>G210</f>
        <v>85071158</v>
      </c>
      <c r="H209" s="9">
        <f>H210</f>
        <v>85071158</v>
      </c>
      <c r="I209" s="50"/>
    </row>
    <row r="210" spans="1:9" ht="25.5">
      <c r="A210" s="17" t="s">
        <v>243</v>
      </c>
      <c r="B210" s="21" t="s">
        <v>177</v>
      </c>
      <c r="C210" s="3" t="s">
        <v>112</v>
      </c>
      <c r="D210" s="3" t="s">
        <v>69</v>
      </c>
      <c r="E210" s="3" t="s">
        <v>113</v>
      </c>
      <c r="F210" s="3" t="s">
        <v>2</v>
      </c>
      <c r="G210" s="9">
        <f>G211</f>
        <v>85071158</v>
      </c>
      <c r="H210" s="9">
        <f>H211</f>
        <v>85071158</v>
      </c>
      <c r="I210" s="50"/>
    </row>
    <row r="211" spans="1:9" ht="16.5" customHeight="1">
      <c r="A211" s="17" t="s">
        <v>114</v>
      </c>
      <c r="B211" s="21" t="s">
        <v>177</v>
      </c>
      <c r="C211" s="3" t="s">
        <v>112</v>
      </c>
      <c r="D211" s="3" t="s">
        <v>69</v>
      </c>
      <c r="E211" s="3" t="s">
        <v>115</v>
      </c>
      <c r="F211" s="3" t="s">
        <v>2</v>
      </c>
      <c r="G211" s="9">
        <f>G212+G215+G218</f>
        <v>85071158</v>
      </c>
      <c r="H211" s="9">
        <f>H212+H215+H218</f>
        <v>85071158</v>
      </c>
      <c r="I211" s="50"/>
    </row>
    <row r="212" spans="1:9" ht="28.5" customHeight="1">
      <c r="A212" s="17" t="s">
        <v>118</v>
      </c>
      <c r="B212" s="21" t="s">
        <v>177</v>
      </c>
      <c r="C212" s="3" t="s">
        <v>112</v>
      </c>
      <c r="D212" s="3" t="s">
        <v>69</v>
      </c>
      <c r="E212" s="3" t="s">
        <v>119</v>
      </c>
      <c r="F212" s="10" t="s">
        <v>2</v>
      </c>
      <c r="G212" s="15">
        <f>G213</f>
        <v>33148871</v>
      </c>
      <c r="H212" s="15">
        <f>H213</f>
        <v>33148871</v>
      </c>
      <c r="I212" s="50"/>
    </row>
    <row r="213" spans="1:9" ht="32.25" customHeight="1">
      <c r="A213" s="17" t="s">
        <v>117</v>
      </c>
      <c r="B213" s="21" t="s">
        <v>177</v>
      </c>
      <c r="C213" s="3" t="s">
        <v>112</v>
      </c>
      <c r="D213" s="3" t="s">
        <v>69</v>
      </c>
      <c r="E213" s="3" t="s">
        <v>119</v>
      </c>
      <c r="F213" s="3" t="s">
        <v>94</v>
      </c>
      <c r="G213" s="15">
        <f>G214</f>
        <v>33148871</v>
      </c>
      <c r="H213" s="15">
        <f>H214</f>
        <v>33148871</v>
      </c>
      <c r="I213" s="50"/>
    </row>
    <row r="214" spans="1:9">
      <c r="A214" s="17" t="s">
        <v>51</v>
      </c>
      <c r="B214" s="21" t="s">
        <v>177</v>
      </c>
      <c r="C214" s="3" t="s">
        <v>112</v>
      </c>
      <c r="D214" s="3" t="s">
        <v>69</v>
      </c>
      <c r="E214" s="3" t="s">
        <v>119</v>
      </c>
      <c r="F214" s="10" t="s">
        <v>52</v>
      </c>
      <c r="G214" s="15">
        <v>33148871</v>
      </c>
      <c r="H214" s="15">
        <v>33148871</v>
      </c>
      <c r="I214" s="50"/>
    </row>
    <row r="215" spans="1:9" ht="56.25" customHeight="1">
      <c r="A215" s="6" t="s">
        <v>33</v>
      </c>
      <c r="B215" s="21" t="s">
        <v>177</v>
      </c>
      <c r="C215" s="3" t="s">
        <v>112</v>
      </c>
      <c r="D215" s="3" t="s">
        <v>69</v>
      </c>
      <c r="E215" s="3" t="s">
        <v>116</v>
      </c>
      <c r="F215" s="3" t="s">
        <v>2</v>
      </c>
      <c r="G215" s="9">
        <f>G216</f>
        <v>50359000</v>
      </c>
      <c r="H215" s="9">
        <f>H216</f>
        <v>50359000</v>
      </c>
      <c r="I215" s="50"/>
    </row>
    <row r="216" spans="1:9" ht="27" customHeight="1">
      <c r="A216" s="17" t="s">
        <v>117</v>
      </c>
      <c r="B216" s="21" t="s">
        <v>177</v>
      </c>
      <c r="C216" s="3" t="s">
        <v>112</v>
      </c>
      <c r="D216" s="3" t="s">
        <v>69</v>
      </c>
      <c r="E216" s="3" t="s">
        <v>116</v>
      </c>
      <c r="F216" s="3" t="s">
        <v>94</v>
      </c>
      <c r="G216" s="9">
        <f>G217</f>
        <v>50359000</v>
      </c>
      <c r="H216" s="9">
        <f>H217</f>
        <v>50359000</v>
      </c>
      <c r="I216" s="50"/>
    </row>
    <row r="217" spans="1:9">
      <c r="A217" s="17" t="s">
        <v>51</v>
      </c>
      <c r="B217" s="21" t="s">
        <v>177</v>
      </c>
      <c r="C217" s="3" t="s">
        <v>112</v>
      </c>
      <c r="D217" s="3" t="s">
        <v>69</v>
      </c>
      <c r="E217" s="3" t="s">
        <v>116</v>
      </c>
      <c r="F217" s="10" t="s">
        <v>52</v>
      </c>
      <c r="G217" s="15">
        <v>50359000</v>
      </c>
      <c r="H217" s="15">
        <v>50359000</v>
      </c>
      <c r="I217" s="50"/>
    </row>
    <row r="218" spans="1:9" ht="29.25" customHeight="1">
      <c r="A218" s="16" t="s">
        <v>158</v>
      </c>
      <c r="B218" s="21" t="s">
        <v>177</v>
      </c>
      <c r="C218" s="3" t="s">
        <v>112</v>
      </c>
      <c r="D218" s="3" t="s">
        <v>69</v>
      </c>
      <c r="E218" s="3" t="s">
        <v>121</v>
      </c>
      <c r="F218" s="10" t="s">
        <v>2</v>
      </c>
      <c r="G218" s="15">
        <f>G219</f>
        <v>1563287</v>
      </c>
      <c r="H218" s="15">
        <f>H219</f>
        <v>1563287</v>
      </c>
      <c r="I218" s="50"/>
    </row>
    <row r="219" spans="1:9" s="38" customFormat="1" ht="30" customHeight="1">
      <c r="A219" s="17" t="s">
        <v>117</v>
      </c>
      <c r="B219" s="21" t="s">
        <v>177</v>
      </c>
      <c r="C219" s="3" t="s">
        <v>112</v>
      </c>
      <c r="D219" s="3" t="s">
        <v>69</v>
      </c>
      <c r="E219" s="3" t="s">
        <v>121</v>
      </c>
      <c r="F219" s="3" t="s">
        <v>94</v>
      </c>
      <c r="G219" s="15">
        <f>G220</f>
        <v>1563287</v>
      </c>
      <c r="H219" s="15">
        <f>H220</f>
        <v>1563287</v>
      </c>
      <c r="I219" s="52"/>
    </row>
    <row r="220" spans="1:9">
      <c r="A220" s="17" t="s">
        <v>51</v>
      </c>
      <c r="B220" s="21" t="s">
        <v>177</v>
      </c>
      <c r="C220" s="3" t="s">
        <v>112</v>
      </c>
      <c r="D220" s="3" t="s">
        <v>69</v>
      </c>
      <c r="E220" s="3" t="s">
        <v>121</v>
      </c>
      <c r="F220" s="10" t="s">
        <v>52</v>
      </c>
      <c r="G220" s="15">
        <v>1563287</v>
      </c>
      <c r="H220" s="15">
        <v>1563287</v>
      </c>
      <c r="I220" s="50"/>
    </row>
    <row r="221" spans="1:9">
      <c r="A221" s="17" t="s">
        <v>34</v>
      </c>
      <c r="B221" s="21" t="s">
        <v>177</v>
      </c>
      <c r="C221" s="3" t="s">
        <v>112</v>
      </c>
      <c r="D221" s="3" t="s">
        <v>72</v>
      </c>
      <c r="E221" s="3" t="s">
        <v>71</v>
      </c>
      <c r="F221" s="3" t="s">
        <v>2</v>
      </c>
      <c r="G221" s="9">
        <f>G222</f>
        <v>209994590</v>
      </c>
      <c r="H221" s="9">
        <f>H222</f>
        <v>209994590</v>
      </c>
      <c r="I221" s="50"/>
    </row>
    <row r="222" spans="1:9" ht="30" customHeight="1">
      <c r="A222" s="17" t="s">
        <v>243</v>
      </c>
      <c r="B222" s="21" t="s">
        <v>177</v>
      </c>
      <c r="C222" s="3" t="s">
        <v>112</v>
      </c>
      <c r="D222" s="3" t="s">
        <v>72</v>
      </c>
      <c r="E222" s="3" t="s">
        <v>113</v>
      </c>
      <c r="F222" s="3" t="s">
        <v>2</v>
      </c>
      <c r="G222" s="9">
        <f>G223</f>
        <v>209994590</v>
      </c>
      <c r="H222" s="9">
        <f>H223</f>
        <v>209994590</v>
      </c>
      <c r="I222" s="50"/>
    </row>
    <row r="223" spans="1:9" ht="15" customHeight="1">
      <c r="A223" s="17" t="s">
        <v>122</v>
      </c>
      <c r="B223" s="21" t="s">
        <v>177</v>
      </c>
      <c r="C223" s="3" t="s">
        <v>112</v>
      </c>
      <c r="D223" s="3" t="s">
        <v>72</v>
      </c>
      <c r="E223" s="3" t="s">
        <v>123</v>
      </c>
      <c r="F223" s="3" t="s">
        <v>2</v>
      </c>
      <c r="G223" s="9">
        <f>G224+G227+G230+G233</f>
        <v>209994590</v>
      </c>
      <c r="H223" s="9">
        <f>H224+H227+H230+H233</f>
        <v>209994590</v>
      </c>
      <c r="I223" s="50"/>
    </row>
    <row r="224" spans="1:9" ht="30.75" customHeight="1">
      <c r="A224" s="17" t="s">
        <v>124</v>
      </c>
      <c r="B224" s="21" t="s">
        <v>177</v>
      </c>
      <c r="C224" s="3" t="s">
        <v>112</v>
      </c>
      <c r="D224" s="3" t="s">
        <v>72</v>
      </c>
      <c r="E224" s="3" t="s">
        <v>125</v>
      </c>
      <c r="F224" s="3" t="s">
        <v>2</v>
      </c>
      <c r="G224" s="9">
        <f>G225</f>
        <v>58877772</v>
      </c>
      <c r="H224" s="9">
        <f>H225</f>
        <v>58877772</v>
      </c>
      <c r="I224" s="50"/>
    </row>
    <row r="225" spans="1:9" ht="31.5" customHeight="1">
      <c r="A225" s="17" t="s">
        <v>117</v>
      </c>
      <c r="B225" s="21" t="s">
        <v>177</v>
      </c>
      <c r="C225" s="3" t="s">
        <v>112</v>
      </c>
      <c r="D225" s="3" t="s">
        <v>72</v>
      </c>
      <c r="E225" s="3" t="s">
        <v>125</v>
      </c>
      <c r="F225" s="3" t="s">
        <v>94</v>
      </c>
      <c r="G225" s="9">
        <f>G226</f>
        <v>58877772</v>
      </c>
      <c r="H225" s="9">
        <f>H226</f>
        <v>58877772</v>
      </c>
      <c r="I225" s="50"/>
    </row>
    <row r="226" spans="1:9" ht="19.5" customHeight="1">
      <c r="A226" s="16" t="s">
        <v>51</v>
      </c>
      <c r="B226" s="21" t="s">
        <v>177</v>
      </c>
      <c r="C226" s="3" t="s">
        <v>112</v>
      </c>
      <c r="D226" s="3" t="s">
        <v>72</v>
      </c>
      <c r="E226" s="3" t="s">
        <v>125</v>
      </c>
      <c r="F226" s="3" t="s">
        <v>52</v>
      </c>
      <c r="G226" s="9">
        <v>58877772</v>
      </c>
      <c r="H226" s="9">
        <v>58877772</v>
      </c>
      <c r="I226" s="50"/>
    </row>
    <row r="227" spans="1:9" ht="72" customHeight="1">
      <c r="A227" s="20" t="s">
        <v>167</v>
      </c>
      <c r="B227" s="21" t="s">
        <v>177</v>
      </c>
      <c r="C227" s="3" t="s">
        <v>112</v>
      </c>
      <c r="D227" s="3" t="s">
        <v>72</v>
      </c>
      <c r="E227" s="3" t="s">
        <v>126</v>
      </c>
      <c r="F227" s="3" t="s">
        <v>2</v>
      </c>
      <c r="G227" s="9">
        <f>G228</f>
        <v>138709000</v>
      </c>
      <c r="H227" s="9">
        <f>H228</f>
        <v>138709000</v>
      </c>
      <c r="I227" s="50"/>
    </row>
    <row r="228" spans="1:9" ht="30" customHeight="1">
      <c r="A228" s="17" t="s">
        <v>117</v>
      </c>
      <c r="B228" s="21" t="s">
        <v>177</v>
      </c>
      <c r="C228" s="3" t="s">
        <v>112</v>
      </c>
      <c r="D228" s="3" t="s">
        <v>72</v>
      </c>
      <c r="E228" s="3" t="s">
        <v>126</v>
      </c>
      <c r="F228" s="3" t="s">
        <v>94</v>
      </c>
      <c r="G228" s="9">
        <f>G229</f>
        <v>138709000</v>
      </c>
      <c r="H228" s="9">
        <f>H229</f>
        <v>138709000</v>
      </c>
      <c r="I228" s="50"/>
    </row>
    <row r="229" spans="1:9">
      <c r="A229" s="17" t="s">
        <v>51</v>
      </c>
      <c r="B229" s="21" t="s">
        <v>177</v>
      </c>
      <c r="C229" s="3" t="s">
        <v>112</v>
      </c>
      <c r="D229" s="3" t="s">
        <v>72</v>
      </c>
      <c r="E229" s="3" t="s">
        <v>126</v>
      </c>
      <c r="F229" s="3" t="s">
        <v>52</v>
      </c>
      <c r="G229" s="9">
        <v>138709000</v>
      </c>
      <c r="H229" s="9">
        <v>138709000</v>
      </c>
      <c r="I229" s="50"/>
    </row>
    <row r="230" spans="1:9" ht="18.75" customHeight="1">
      <c r="A230" s="17" t="s">
        <v>120</v>
      </c>
      <c r="B230" s="21" t="s">
        <v>177</v>
      </c>
      <c r="C230" s="3" t="s">
        <v>112</v>
      </c>
      <c r="D230" s="3" t="s">
        <v>72</v>
      </c>
      <c r="E230" s="3" t="s">
        <v>156</v>
      </c>
      <c r="F230" s="10" t="s">
        <v>2</v>
      </c>
      <c r="G230" s="15">
        <f>G231</f>
        <v>326371</v>
      </c>
      <c r="H230" s="15">
        <f>H231</f>
        <v>326371</v>
      </c>
      <c r="I230" s="50"/>
    </row>
    <row r="231" spans="1:9" ht="31.5" customHeight="1">
      <c r="A231" s="17" t="s">
        <v>117</v>
      </c>
      <c r="B231" s="21" t="s">
        <v>177</v>
      </c>
      <c r="C231" s="3" t="s">
        <v>112</v>
      </c>
      <c r="D231" s="3" t="s">
        <v>72</v>
      </c>
      <c r="E231" s="3" t="s">
        <v>156</v>
      </c>
      <c r="F231" s="3" t="s">
        <v>94</v>
      </c>
      <c r="G231" s="15">
        <f>G232</f>
        <v>326371</v>
      </c>
      <c r="H231" s="15">
        <f>H232</f>
        <v>326371</v>
      </c>
      <c r="I231" s="50"/>
    </row>
    <row r="232" spans="1:9">
      <c r="A232" s="17" t="s">
        <v>51</v>
      </c>
      <c r="B232" s="21" t="s">
        <v>177</v>
      </c>
      <c r="C232" s="3" t="s">
        <v>112</v>
      </c>
      <c r="D232" s="3" t="s">
        <v>72</v>
      </c>
      <c r="E232" s="3" t="s">
        <v>156</v>
      </c>
      <c r="F232" s="10" t="s">
        <v>52</v>
      </c>
      <c r="G232" s="15">
        <v>326371</v>
      </c>
      <c r="H232" s="15">
        <v>326371</v>
      </c>
      <c r="I232" s="50"/>
    </row>
    <row r="233" spans="1:9" ht="35.25" customHeight="1">
      <c r="A233" s="6" t="s">
        <v>195</v>
      </c>
      <c r="B233" s="21" t="s">
        <v>177</v>
      </c>
      <c r="C233" s="3" t="s">
        <v>112</v>
      </c>
      <c r="D233" s="3" t="s">
        <v>72</v>
      </c>
      <c r="E233" s="3" t="s">
        <v>196</v>
      </c>
      <c r="F233" s="3" t="s">
        <v>2</v>
      </c>
      <c r="G233" s="9">
        <f>G234</f>
        <v>12081447</v>
      </c>
      <c r="H233" s="9">
        <f>H234</f>
        <v>12081447</v>
      </c>
      <c r="I233" s="50"/>
    </row>
    <row r="234" spans="1:9" ht="29.25" customHeight="1">
      <c r="A234" s="17" t="s">
        <v>117</v>
      </c>
      <c r="B234" s="21" t="s">
        <v>177</v>
      </c>
      <c r="C234" s="3" t="s">
        <v>112</v>
      </c>
      <c r="D234" s="3" t="s">
        <v>72</v>
      </c>
      <c r="E234" s="3" t="s">
        <v>196</v>
      </c>
      <c r="F234" s="3" t="s">
        <v>94</v>
      </c>
      <c r="G234" s="9">
        <f>G235</f>
        <v>12081447</v>
      </c>
      <c r="H234" s="9">
        <f>H235</f>
        <v>12081447</v>
      </c>
      <c r="I234" s="50"/>
    </row>
    <row r="235" spans="1:9">
      <c r="A235" s="17" t="s">
        <v>51</v>
      </c>
      <c r="B235" s="21" t="s">
        <v>177</v>
      </c>
      <c r="C235" s="3" t="s">
        <v>112</v>
      </c>
      <c r="D235" s="3" t="s">
        <v>72</v>
      </c>
      <c r="E235" s="3" t="s">
        <v>196</v>
      </c>
      <c r="F235" s="3" t="s">
        <v>52</v>
      </c>
      <c r="G235" s="9">
        <v>12081447</v>
      </c>
      <c r="H235" s="9">
        <v>12081447</v>
      </c>
      <c r="I235" s="50"/>
    </row>
    <row r="236" spans="1:9" ht="24" customHeight="1" outlineLevel="5">
      <c r="A236" s="6" t="s">
        <v>172</v>
      </c>
      <c r="B236" s="21" t="s">
        <v>177</v>
      </c>
      <c r="C236" s="3" t="s">
        <v>112</v>
      </c>
      <c r="D236" s="3" t="s">
        <v>79</v>
      </c>
      <c r="E236" s="3" t="s">
        <v>71</v>
      </c>
      <c r="F236" s="3" t="s">
        <v>2</v>
      </c>
      <c r="G236" s="9">
        <f t="shared" ref="G236:H240" si="16">G237</f>
        <v>15537092</v>
      </c>
      <c r="H236" s="9">
        <f t="shared" si="16"/>
        <v>15537092</v>
      </c>
      <c r="I236" s="50"/>
    </row>
    <row r="237" spans="1:9" ht="30" customHeight="1" outlineLevel="5">
      <c r="A237" s="17" t="s">
        <v>243</v>
      </c>
      <c r="B237" s="21" t="s">
        <v>177</v>
      </c>
      <c r="C237" s="3" t="s">
        <v>112</v>
      </c>
      <c r="D237" s="3" t="s">
        <v>79</v>
      </c>
      <c r="E237" s="3" t="s">
        <v>113</v>
      </c>
      <c r="F237" s="3" t="s">
        <v>2</v>
      </c>
      <c r="G237" s="9">
        <f t="shared" si="16"/>
        <v>15537092</v>
      </c>
      <c r="H237" s="9">
        <f t="shared" si="16"/>
        <v>15537092</v>
      </c>
      <c r="I237" s="50"/>
    </row>
    <row r="238" spans="1:9" ht="41.25" customHeight="1" outlineLevel="5">
      <c r="A238" s="17" t="s">
        <v>127</v>
      </c>
      <c r="B238" s="21" t="s">
        <v>177</v>
      </c>
      <c r="C238" s="3" t="s">
        <v>112</v>
      </c>
      <c r="D238" s="3" t="s">
        <v>79</v>
      </c>
      <c r="E238" s="3" t="s">
        <v>128</v>
      </c>
      <c r="F238" s="3" t="s">
        <v>2</v>
      </c>
      <c r="G238" s="9">
        <f t="shared" si="16"/>
        <v>15537092</v>
      </c>
      <c r="H238" s="9">
        <f t="shared" si="16"/>
        <v>15537092</v>
      </c>
      <c r="I238" s="50"/>
    </row>
    <row r="239" spans="1:9" ht="25.5" outlineLevel="5">
      <c r="A239" s="17" t="s">
        <v>129</v>
      </c>
      <c r="B239" s="21" t="s">
        <v>177</v>
      </c>
      <c r="C239" s="3" t="s">
        <v>112</v>
      </c>
      <c r="D239" s="3" t="s">
        <v>79</v>
      </c>
      <c r="E239" s="3" t="s">
        <v>130</v>
      </c>
      <c r="F239" s="3" t="s">
        <v>2</v>
      </c>
      <c r="G239" s="9">
        <f t="shared" si="16"/>
        <v>15537092</v>
      </c>
      <c r="H239" s="9">
        <f t="shared" si="16"/>
        <v>15537092</v>
      </c>
      <c r="I239" s="50"/>
    </row>
    <row r="240" spans="1:9" ht="29.25" customHeight="1" outlineLevel="5">
      <c r="A240" s="17" t="s">
        <v>117</v>
      </c>
      <c r="B240" s="21" t="s">
        <v>177</v>
      </c>
      <c r="C240" s="3" t="s">
        <v>112</v>
      </c>
      <c r="D240" s="3" t="s">
        <v>79</v>
      </c>
      <c r="E240" s="3" t="s">
        <v>130</v>
      </c>
      <c r="F240" s="3" t="s">
        <v>94</v>
      </c>
      <c r="G240" s="9">
        <f t="shared" si="16"/>
        <v>15537092</v>
      </c>
      <c r="H240" s="9">
        <f t="shared" si="16"/>
        <v>15537092</v>
      </c>
      <c r="I240" s="50"/>
    </row>
    <row r="241" spans="1:9" outlineLevel="5">
      <c r="A241" s="17" t="s">
        <v>51</v>
      </c>
      <c r="B241" s="21" t="s">
        <v>177</v>
      </c>
      <c r="C241" s="3" t="s">
        <v>112</v>
      </c>
      <c r="D241" s="3" t="s">
        <v>79</v>
      </c>
      <c r="E241" s="3" t="s">
        <v>130</v>
      </c>
      <c r="F241" s="3" t="s">
        <v>52</v>
      </c>
      <c r="G241" s="9">
        <v>15537092</v>
      </c>
      <c r="H241" s="9">
        <v>15537092</v>
      </c>
      <c r="I241" s="50"/>
    </row>
    <row r="242" spans="1:9" ht="21" customHeight="1" outlineLevel="5">
      <c r="A242" s="17" t="s">
        <v>180</v>
      </c>
      <c r="B242" s="21" t="s">
        <v>177</v>
      </c>
      <c r="C242" s="3" t="s">
        <v>112</v>
      </c>
      <c r="D242" s="3" t="s">
        <v>112</v>
      </c>
      <c r="E242" s="3" t="s">
        <v>71</v>
      </c>
      <c r="F242" s="3" t="s">
        <v>2</v>
      </c>
      <c r="G242" s="9">
        <f t="shared" ref="G242:H244" si="17">G243</f>
        <v>3065058</v>
      </c>
      <c r="H242" s="9">
        <f t="shared" si="17"/>
        <v>3065058</v>
      </c>
      <c r="I242" s="50"/>
    </row>
    <row r="243" spans="1:9" ht="28.5" customHeight="1" outlineLevel="5">
      <c r="A243" s="17" t="s">
        <v>244</v>
      </c>
      <c r="B243" s="21" t="s">
        <v>177</v>
      </c>
      <c r="C243" s="3" t="s">
        <v>112</v>
      </c>
      <c r="D243" s="3" t="s">
        <v>112</v>
      </c>
      <c r="E243" s="3" t="s">
        <v>113</v>
      </c>
      <c r="F243" s="3" t="s">
        <v>2</v>
      </c>
      <c r="G243" s="9">
        <f t="shared" si="17"/>
        <v>3065058</v>
      </c>
      <c r="H243" s="9">
        <f t="shared" si="17"/>
        <v>3065058</v>
      </c>
      <c r="I243" s="50"/>
    </row>
    <row r="244" spans="1:9" ht="40.5" customHeight="1" outlineLevel="5">
      <c r="A244" s="17" t="s">
        <v>127</v>
      </c>
      <c r="B244" s="21" t="s">
        <v>177</v>
      </c>
      <c r="C244" s="3" t="s">
        <v>112</v>
      </c>
      <c r="D244" s="3" t="s">
        <v>112</v>
      </c>
      <c r="E244" s="3" t="s">
        <v>128</v>
      </c>
      <c r="F244" s="3" t="s">
        <v>2</v>
      </c>
      <c r="G244" s="9">
        <f t="shared" si="17"/>
        <v>3065058</v>
      </c>
      <c r="H244" s="9">
        <f t="shared" si="17"/>
        <v>3065058</v>
      </c>
      <c r="I244" s="50"/>
    </row>
    <row r="245" spans="1:9" ht="38.25" outlineLevel="5">
      <c r="A245" s="17" t="s">
        <v>35</v>
      </c>
      <c r="B245" s="21" t="s">
        <v>177</v>
      </c>
      <c r="C245" s="3" t="s">
        <v>112</v>
      </c>
      <c r="D245" s="3" t="s">
        <v>112</v>
      </c>
      <c r="E245" s="3" t="s">
        <v>135</v>
      </c>
      <c r="F245" s="3" t="s">
        <v>2</v>
      </c>
      <c r="G245" s="9">
        <f>G246+G248</f>
        <v>3065058</v>
      </c>
      <c r="H245" s="9">
        <f>H246+H248</f>
        <v>3065058</v>
      </c>
      <c r="I245" s="50"/>
    </row>
    <row r="246" spans="1:9" outlineLevel="5">
      <c r="A246" s="17" t="s">
        <v>136</v>
      </c>
      <c r="B246" s="21" t="s">
        <v>177</v>
      </c>
      <c r="C246" s="3" t="s">
        <v>112</v>
      </c>
      <c r="D246" s="3" t="s">
        <v>112</v>
      </c>
      <c r="E246" s="3" t="s">
        <v>135</v>
      </c>
      <c r="F246" s="3" t="s">
        <v>137</v>
      </c>
      <c r="G246" s="9">
        <f>G247</f>
        <v>259290</v>
      </c>
      <c r="H246" s="9">
        <f>H247</f>
        <v>259290</v>
      </c>
      <c r="I246" s="50"/>
    </row>
    <row r="247" spans="1:9" ht="25.5" outlineLevel="5">
      <c r="A247" s="17" t="s">
        <v>54</v>
      </c>
      <c r="B247" s="21" t="s">
        <v>177</v>
      </c>
      <c r="C247" s="3" t="s">
        <v>112</v>
      </c>
      <c r="D247" s="3" t="s">
        <v>112</v>
      </c>
      <c r="E247" s="3" t="s">
        <v>135</v>
      </c>
      <c r="F247" s="3" t="s">
        <v>55</v>
      </c>
      <c r="G247" s="9">
        <v>259290</v>
      </c>
      <c r="H247" s="9">
        <v>259290</v>
      </c>
      <c r="I247" s="50"/>
    </row>
    <row r="248" spans="1:9" ht="29.25" customHeight="1" outlineLevel="5">
      <c r="A248" s="17" t="s">
        <v>117</v>
      </c>
      <c r="B248" s="21" t="s">
        <v>177</v>
      </c>
      <c r="C248" s="3" t="s">
        <v>112</v>
      </c>
      <c r="D248" s="3" t="s">
        <v>112</v>
      </c>
      <c r="E248" s="3" t="s">
        <v>135</v>
      </c>
      <c r="F248" s="3" t="s">
        <v>94</v>
      </c>
      <c r="G248" s="9">
        <f>G249</f>
        <v>2805768</v>
      </c>
      <c r="H248" s="9">
        <f>H249</f>
        <v>2805768</v>
      </c>
      <c r="I248" s="50"/>
    </row>
    <row r="249" spans="1:9" outlineLevel="5">
      <c r="A249" s="17" t="s">
        <v>51</v>
      </c>
      <c r="B249" s="21" t="s">
        <v>177</v>
      </c>
      <c r="C249" s="3" t="s">
        <v>112</v>
      </c>
      <c r="D249" s="3" t="s">
        <v>112</v>
      </c>
      <c r="E249" s="3" t="s">
        <v>135</v>
      </c>
      <c r="F249" s="3" t="s">
        <v>52</v>
      </c>
      <c r="G249" s="9">
        <v>2805768</v>
      </c>
      <c r="H249" s="9">
        <v>2805768</v>
      </c>
      <c r="I249" s="50"/>
    </row>
    <row r="250" spans="1:9" outlineLevel="5">
      <c r="A250" s="17" t="s">
        <v>36</v>
      </c>
      <c r="B250" s="21" t="s">
        <v>177</v>
      </c>
      <c r="C250" s="3" t="s">
        <v>112</v>
      </c>
      <c r="D250" s="3" t="s">
        <v>104</v>
      </c>
      <c r="E250" s="3" t="s">
        <v>71</v>
      </c>
      <c r="F250" s="3" t="s">
        <v>2</v>
      </c>
      <c r="G250" s="9">
        <f t="shared" ref="G250:H252" si="18">G251</f>
        <v>10552095</v>
      </c>
      <c r="H250" s="9">
        <f t="shared" si="18"/>
        <v>10552095</v>
      </c>
      <c r="I250" s="50"/>
    </row>
    <row r="251" spans="1:9" ht="25.5" outlineLevel="5">
      <c r="A251" s="16" t="s">
        <v>244</v>
      </c>
      <c r="B251" s="21" t="s">
        <v>177</v>
      </c>
      <c r="C251" s="3" t="s">
        <v>112</v>
      </c>
      <c r="D251" s="3" t="s">
        <v>104</v>
      </c>
      <c r="E251" s="3" t="s">
        <v>113</v>
      </c>
      <c r="F251" s="3" t="s">
        <v>2</v>
      </c>
      <c r="G251" s="9">
        <f t="shared" si="18"/>
        <v>10552095</v>
      </c>
      <c r="H251" s="9">
        <f t="shared" si="18"/>
        <v>10552095</v>
      </c>
      <c r="I251" s="50"/>
    </row>
    <row r="252" spans="1:9" ht="25.5" outlineLevel="5">
      <c r="A252" s="17" t="s">
        <v>245</v>
      </c>
      <c r="B252" s="21" t="s">
        <v>177</v>
      </c>
      <c r="C252" s="3" t="s">
        <v>112</v>
      </c>
      <c r="D252" s="3" t="s">
        <v>104</v>
      </c>
      <c r="E252" s="3" t="s">
        <v>157</v>
      </c>
      <c r="F252" s="3" t="s">
        <v>2</v>
      </c>
      <c r="G252" s="9">
        <f t="shared" si="18"/>
        <v>10552095</v>
      </c>
      <c r="H252" s="9">
        <f t="shared" si="18"/>
        <v>10552095</v>
      </c>
      <c r="I252" s="50"/>
    </row>
    <row r="253" spans="1:9" ht="25.5" outlineLevel="5">
      <c r="A253" s="17" t="s">
        <v>38</v>
      </c>
      <c r="B253" s="21" t="s">
        <v>177</v>
      </c>
      <c r="C253" s="3" t="s">
        <v>112</v>
      </c>
      <c r="D253" s="3" t="s">
        <v>104</v>
      </c>
      <c r="E253" s="3" t="s">
        <v>138</v>
      </c>
      <c r="F253" s="3" t="s">
        <v>2</v>
      </c>
      <c r="G253" s="9">
        <f>G254+G256+G258</f>
        <v>10552095</v>
      </c>
      <c r="H253" s="9">
        <f>H254+H256+H258</f>
        <v>10552095</v>
      </c>
      <c r="I253" s="50"/>
    </row>
    <row r="254" spans="1:9" ht="38.25" outlineLevel="5">
      <c r="A254" s="17" t="s">
        <v>162</v>
      </c>
      <c r="B254" s="21" t="s">
        <v>177</v>
      </c>
      <c r="C254" s="3" t="s">
        <v>112</v>
      </c>
      <c r="D254" s="3" t="s">
        <v>104</v>
      </c>
      <c r="E254" s="3" t="s">
        <v>138</v>
      </c>
      <c r="F254" s="3" t="s">
        <v>77</v>
      </c>
      <c r="G254" s="9">
        <f>G255</f>
        <v>9289009</v>
      </c>
      <c r="H254" s="9">
        <f>H255</f>
        <v>9289009</v>
      </c>
      <c r="I254" s="50"/>
    </row>
    <row r="255" spans="1:9" outlineLevel="2">
      <c r="A255" s="17" t="s">
        <v>23</v>
      </c>
      <c r="B255" s="21" t="s">
        <v>177</v>
      </c>
      <c r="C255" s="3" t="s">
        <v>112</v>
      </c>
      <c r="D255" s="3" t="s">
        <v>104</v>
      </c>
      <c r="E255" s="3" t="s">
        <v>138</v>
      </c>
      <c r="F255" s="3" t="s">
        <v>24</v>
      </c>
      <c r="G255" s="9">
        <v>9289009</v>
      </c>
      <c r="H255" s="9">
        <v>9289009</v>
      </c>
      <c r="I255" s="50"/>
    </row>
    <row r="256" spans="1:9" ht="25.5">
      <c r="A256" s="17" t="s">
        <v>161</v>
      </c>
      <c r="B256" s="21" t="s">
        <v>177</v>
      </c>
      <c r="C256" s="3" t="s">
        <v>112</v>
      </c>
      <c r="D256" s="3" t="s">
        <v>104</v>
      </c>
      <c r="E256" s="3" t="s">
        <v>138</v>
      </c>
      <c r="F256" s="3" t="s">
        <v>84</v>
      </c>
      <c r="G256" s="9">
        <f>G257</f>
        <v>1194086</v>
      </c>
      <c r="H256" s="9">
        <f>H257</f>
        <v>1194086</v>
      </c>
      <c r="I256" s="50"/>
    </row>
    <row r="257" spans="1:9" ht="28.5" customHeight="1">
      <c r="A257" s="17" t="s">
        <v>85</v>
      </c>
      <c r="B257" s="21" t="s">
        <v>177</v>
      </c>
      <c r="C257" s="3" t="s">
        <v>112</v>
      </c>
      <c r="D257" s="3" t="s">
        <v>104</v>
      </c>
      <c r="E257" s="3" t="s">
        <v>138</v>
      </c>
      <c r="F257" s="3" t="s">
        <v>11</v>
      </c>
      <c r="G257" s="9">
        <v>1194086</v>
      </c>
      <c r="H257" s="9">
        <v>1194086</v>
      </c>
      <c r="I257" s="50"/>
    </row>
    <row r="258" spans="1:9">
      <c r="A258" s="17" t="s">
        <v>87</v>
      </c>
      <c r="B258" s="21" t="s">
        <v>177</v>
      </c>
      <c r="C258" s="3" t="s">
        <v>112</v>
      </c>
      <c r="D258" s="3" t="s">
        <v>104</v>
      </c>
      <c r="E258" s="3" t="s">
        <v>138</v>
      </c>
      <c r="F258" s="3" t="s">
        <v>88</v>
      </c>
      <c r="G258" s="9">
        <f>G259</f>
        <v>69000</v>
      </c>
      <c r="H258" s="9">
        <f>H259</f>
        <v>69000</v>
      </c>
      <c r="I258" s="50"/>
    </row>
    <row r="259" spans="1:9">
      <c r="A259" s="17" t="s">
        <v>15</v>
      </c>
      <c r="B259" s="21" t="s">
        <v>177</v>
      </c>
      <c r="C259" s="3" t="s">
        <v>112</v>
      </c>
      <c r="D259" s="3" t="s">
        <v>104</v>
      </c>
      <c r="E259" s="3" t="s">
        <v>138</v>
      </c>
      <c r="F259" s="3" t="s">
        <v>16</v>
      </c>
      <c r="G259" s="9">
        <v>69000</v>
      </c>
      <c r="H259" s="9">
        <v>69000</v>
      </c>
      <c r="I259" s="50"/>
    </row>
    <row r="260" spans="1:9">
      <c r="A260" s="18" t="s">
        <v>42</v>
      </c>
      <c r="B260" s="21" t="s">
        <v>177</v>
      </c>
      <c r="C260" s="3" t="s">
        <v>147</v>
      </c>
      <c r="D260" s="3" t="s">
        <v>70</v>
      </c>
      <c r="E260" s="3" t="s">
        <v>71</v>
      </c>
      <c r="F260" s="3" t="s">
        <v>2</v>
      </c>
      <c r="G260" s="9">
        <f>G267+G261</f>
        <v>7922000</v>
      </c>
      <c r="H260" s="9">
        <f>H267+H261</f>
        <v>7922000</v>
      </c>
      <c r="I260" s="50"/>
    </row>
    <row r="261" spans="1:9">
      <c r="A261" s="18" t="s">
        <v>203</v>
      </c>
      <c r="B261" s="21" t="s">
        <v>177</v>
      </c>
      <c r="C261" s="3" t="s">
        <v>147</v>
      </c>
      <c r="D261" s="3" t="s">
        <v>79</v>
      </c>
      <c r="E261" s="3" t="s">
        <v>71</v>
      </c>
      <c r="F261" s="3" t="s">
        <v>2</v>
      </c>
      <c r="G261" s="9">
        <f>+G262</f>
        <v>3330000</v>
      </c>
      <c r="H261" s="9">
        <f>+H262</f>
        <v>3330000</v>
      </c>
      <c r="I261" s="50"/>
    </row>
    <row r="262" spans="1:9" ht="25.5">
      <c r="A262" s="6" t="s">
        <v>248</v>
      </c>
      <c r="B262" s="21" t="s">
        <v>177</v>
      </c>
      <c r="C262" s="3" t="s">
        <v>147</v>
      </c>
      <c r="D262" s="3" t="s">
        <v>79</v>
      </c>
      <c r="E262" s="3" t="s">
        <v>113</v>
      </c>
      <c r="F262" s="3" t="s">
        <v>2</v>
      </c>
      <c r="G262" s="9">
        <f t="shared" ref="G262:H265" si="19">G263</f>
        <v>3330000</v>
      </c>
      <c r="H262" s="9">
        <f t="shared" si="19"/>
        <v>3330000</v>
      </c>
      <c r="I262" s="50"/>
    </row>
    <row r="263" spans="1:9">
      <c r="A263" s="6" t="s">
        <v>204</v>
      </c>
      <c r="B263" s="21" t="s">
        <v>177</v>
      </c>
      <c r="C263" s="3" t="s">
        <v>147</v>
      </c>
      <c r="D263" s="3" t="s">
        <v>79</v>
      </c>
      <c r="E263" s="3" t="s">
        <v>123</v>
      </c>
      <c r="F263" s="3" t="s">
        <v>2</v>
      </c>
      <c r="G263" s="9">
        <f t="shared" si="19"/>
        <v>3330000</v>
      </c>
      <c r="H263" s="9">
        <f t="shared" si="19"/>
        <v>3330000</v>
      </c>
      <c r="I263" s="50"/>
    </row>
    <row r="264" spans="1:9" ht="38.25">
      <c r="A264" s="6" t="s">
        <v>205</v>
      </c>
      <c r="B264" s="21" t="s">
        <v>177</v>
      </c>
      <c r="C264" s="3" t="s">
        <v>147</v>
      </c>
      <c r="D264" s="3" t="s">
        <v>79</v>
      </c>
      <c r="E264" s="3" t="s">
        <v>206</v>
      </c>
      <c r="F264" s="3" t="s">
        <v>2</v>
      </c>
      <c r="G264" s="9">
        <f t="shared" si="19"/>
        <v>3330000</v>
      </c>
      <c r="H264" s="9">
        <f t="shared" si="19"/>
        <v>3330000</v>
      </c>
      <c r="I264" s="50"/>
    </row>
    <row r="265" spans="1:9">
      <c r="A265" s="6" t="s">
        <v>136</v>
      </c>
      <c r="B265" s="21" t="s">
        <v>177</v>
      </c>
      <c r="C265" s="3" t="s">
        <v>147</v>
      </c>
      <c r="D265" s="3" t="s">
        <v>79</v>
      </c>
      <c r="E265" s="3" t="s">
        <v>206</v>
      </c>
      <c r="F265" s="3" t="s">
        <v>137</v>
      </c>
      <c r="G265" s="9">
        <f t="shared" si="19"/>
        <v>3330000</v>
      </c>
      <c r="H265" s="9">
        <f t="shared" si="19"/>
        <v>3330000</v>
      </c>
      <c r="I265" s="50"/>
    </row>
    <row r="266" spans="1:9" ht="25.5">
      <c r="A266" s="6" t="s">
        <v>54</v>
      </c>
      <c r="B266" s="21" t="s">
        <v>177</v>
      </c>
      <c r="C266" s="3" t="s">
        <v>147</v>
      </c>
      <c r="D266" s="3" t="s">
        <v>79</v>
      </c>
      <c r="E266" s="3" t="s">
        <v>206</v>
      </c>
      <c r="F266" s="3" t="s">
        <v>55</v>
      </c>
      <c r="G266" s="9">
        <v>3330000</v>
      </c>
      <c r="H266" s="9">
        <v>3330000</v>
      </c>
      <c r="I266" s="50"/>
    </row>
    <row r="267" spans="1:9">
      <c r="A267" s="17" t="s">
        <v>47</v>
      </c>
      <c r="B267" s="21" t="s">
        <v>177</v>
      </c>
      <c r="C267" s="3" t="s">
        <v>147</v>
      </c>
      <c r="D267" s="3" t="s">
        <v>82</v>
      </c>
      <c r="E267" s="3" t="s">
        <v>71</v>
      </c>
      <c r="F267" s="3" t="s">
        <v>2</v>
      </c>
      <c r="G267" s="9">
        <f>G270</f>
        <v>4592000</v>
      </c>
      <c r="H267" s="9">
        <f>H270</f>
        <v>4592000</v>
      </c>
      <c r="I267" s="50"/>
    </row>
    <row r="268" spans="1:9" ht="27.75" customHeight="1">
      <c r="A268" s="17" t="s">
        <v>244</v>
      </c>
      <c r="B268" s="21" t="s">
        <v>177</v>
      </c>
      <c r="C268" s="3" t="s">
        <v>147</v>
      </c>
      <c r="D268" s="3" t="s">
        <v>82</v>
      </c>
      <c r="E268" s="3" t="s">
        <v>113</v>
      </c>
      <c r="F268" s="3" t="s">
        <v>2</v>
      </c>
      <c r="G268" s="9">
        <f t="shared" ref="G268:H271" si="20">G269</f>
        <v>4592000</v>
      </c>
      <c r="H268" s="9">
        <f t="shared" si="20"/>
        <v>4592000</v>
      </c>
      <c r="I268" s="50"/>
    </row>
    <row r="269" spans="1:9" ht="27.75" customHeight="1">
      <c r="A269" s="17" t="s">
        <v>245</v>
      </c>
      <c r="B269" s="21" t="s">
        <v>177</v>
      </c>
      <c r="C269" s="3" t="s">
        <v>147</v>
      </c>
      <c r="D269" s="3" t="s">
        <v>82</v>
      </c>
      <c r="E269" s="3" t="s">
        <v>157</v>
      </c>
      <c r="F269" s="3" t="s">
        <v>2</v>
      </c>
      <c r="G269" s="9">
        <f t="shared" si="20"/>
        <v>4592000</v>
      </c>
      <c r="H269" s="9">
        <f t="shared" si="20"/>
        <v>4592000</v>
      </c>
      <c r="I269" s="50"/>
    </row>
    <row r="270" spans="1:9" ht="71.25" customHeight="1">
      <c r="A270" s="6" t="s">
        <v>168</v>
      </c>
      <c r="B270" s="21" t="s">
        <v>177</v>
      </c>
      <c r="C270" s="3" t="s">
        <v>147</v>
      </c>
      <c r="D270" s="3" t="s">
        <v>82</v>
      </c>
      <c r="E270" s="3" t="s">
        <v>149</v>
      </c>
      <c r="F270" s="3" t="s">
        <v>2</v>
      </c>
      <c r="G270" s="9">
        <f t="shared" si="20"/>
        <v>4592000</v>
      </c>
      <c r="H270" s="9">
        <f t="shared" si="20"/>
        <v>4592000</v>
      </c>
      <c r="I270" s="50"/>
    </row>
    <row r="271" spans="1:9" ht="16.5" customHeight="1">
      <c r="A271" s="17" t="s">
        <v>136</v>
      </c>
      <c r="B271" s="21" t="s">
        <v>177</v>
      </c>
      <c r="C271" s="3" t="s">
        <v>147</v>
      </c>
      <c r="D271" s="3" t="s">
        <v>82</v>
      </c>
      <c r="E271" s="3" t="s">
        <v>149</v>
      </c>
      <c r="F271" s="3" t="s">
        <v>137</v>
      </c>
      <c r="G271" s="9">
        <f t="shared" si="20"/>
        <v>4592000</v>
      </c>
      <c r="H271" s="9">
        <f t="shared" si="20"/>
        <v>4592000</v>
      </c>
      <c r="I271" s="50"/>
    </row>
    <row r="272" spans="1:9" ht="16.5" customHeight="1">
      <c r="A272" s="17" t="s">
        <v>45</v>
      </c>
      <c r="B272" s="21" t="s">
        <v>177</v>
      </c>
      <c r="C272" s="3" t="s">
        <v>147</v>
      </c>
      <c r="D272" s="3" t="s">
        <v>82</v>
      </c>
      <c r="E272" s="3" t="s">
        <v>149</v>
      </c>
      <c r="F272" s="3" t="s">
        <v>46</v>
      </c>
      <c r="G272" s="9">
        <v>4592000</v>
      </c>
      <c r="H272" s="9">
        <v>4592000</v>
      </c>
      <c r="I272" s="50"/>
    </row>
    <row r="273" spans="1:9" ht="31.5" customHeight="1">
      <c r="A273" s="17" t="s">
        <v>253</v>
      </c>
      <c r="B273" s="21" t="s">
        <v>178</v>
      </c>
      <c r="C273" s="7" t="s">
        <v>70</v>
      </c>
      <c r="D273" s="7" t="s">
        <v>70</v>
      </c>
      <c r="E273" s="7" t="s">
        <v>71</v>
      </c>
      <c r="F273" s="7" t="s">
        <v>2</v>
      </c>
      <c r="G273" s="9">
        <f>G274+G281</f>
        <v>45129412</v>
      </c>
      <c r="H273" s="9">
        <f>H274+H281</f>
        <v>45129412</v>
      </c>
      <c r="I273" s="50"/>
    </row>
    <row r="274" spans="1:9">
      <c r="A274" s="18" t="s">
        <v>31</v>
      </c>
      <c r="B274" s="21" t="s">
        <v>178</v>
      </c>
      <c r="C274" s="7" t="s">
        <v>112</v>
      </c>
      <c r="D274" s="7" t="s">
        <v>70</v>
      </c>
      <c r="E274" s="7" t="s">
        <v>71</v>
      </c>
      <c r="F274" s="7" t="s">
        <v>2</v>
      </c>
      <c r="G274" s="9">
        <f t="shared" ref="G274:H279" si="21">G275</f>
        <v>8893519</v>
      </c>
      <c r="H274" s="9">
        <f t="shared" si="21"/>
        <v>8893519</v>
      </c>
      <c r="I274" s="50"/>
    </row>
    <row r="275" spans="1:9">
      <c r="A275" s="6" t="s">
        <v>172</v>
      </c>
      <c r="B275" s="21" t="s">
        <v>178</v>
      </c>
      <c r="C275" s="7" t="s">
        <v>112</v>
      </c>
      <c r="D275" s="7" t="s">
        <v>79</v>
      </c>
      <c r="E275" s="7" t="s">
        <v>71</v>
      </c>
      <c r="F275" s="3" t="s">
        <v>2</v>
      </c>
      <c r="G275" s="9">
        <f t="shared" si="21"/>
        <v>8893519</v>
      </c>
      <c r="H275" s="9">
        <f t="shared" si="21"/>
        <v>8893519</v>
      </c>
      <c r="I275" s="50"/>
    </row>
    <row r="276" spans="1:9" ht="42" customHeight="1">
      <c r="A276" s="17" t="s">
        <v>246</v>
      </c>
      <c r="B276" s="21" t="s">
        <v>178</v>
      </c>
      <c r="C276" s="7" t="s">
        <v>112</v>
      </c>
      <c r="D276" s="7" t="s">
        <v>79</v>
      </c>
      <c r="E276" s="7" t="s">
        <v>131</v>
      </c>
      <c r="F276" s="3" t="s">
        <v>2</v>
      </c>
      <c r="G276" s="9">
        <f t="shared" si="21"/>
        <v>8893519</v>
      </c>
      <c r="H276" s="9">
        <f t="shared" si="21"/>
        <v>8893519</v>
      </c>
      <c r="I276" s="50"/>
    </row>
    <row r="277" spans="1:9" ht="25.5">
      <c r="A277" s="17" t="s">
        <v>155</v>
      </c>
      <c r="B277" s="21" t="s">
        <v>178</v>
      </c>
      <c r="C277" s="7" t="s">
        <v>112</v>
      </c>
      <c r="D277" s="7" t="s">
        <v>79</v>
      </c>
      <c r="E277" s="7" t="s">
        <v>132</v>
      </c>
      <c r="F277" s="3" t="s">
        <v>2</v>
      </c>
      <c r="G277" s="9">
        <f t="shared" si="21"/>
        <v>8893519</v>
      </c>
      <c r="H277" s="9">
        <f t="shared" si="21"/>
        <v>8893519</v>
      </c>
      <c r="I277" s="50"/>
    </row>
    <row r="278" spans="1:9" ht="38.25">
      <c r="A278" s="6" t="s">
        <v>133</v>
      </c>
      <c r="B278" s="21" t="s">
        <v>178</v>
      </c>
      <c r="C278" s="7" t="s">
        <v>112</v>
      </c>
      <c r="D278" s="7" t="s">
        <v>79</v>
      </c>
      <c r="E278" s="7" t="s">
        <v>134</v>
      </c>
      <c r="F278" s="3" t="s">
        <v>2</v>
      </c>
      <c r="G278" s="9">
        <f t="shared" si="21"/>
        <v>8893519</v>
      </c>
      <c r="H278" s="9">
        <f t="shared" si="21"/>
        <v>8893519</v>
      </c>
      <c r="I278" s="50"/>
    </row>
    <row r="279" spans="1:9" ht="28.5" customHeight="1">
      <c r="A279" s="17" t="s">
        <v>117</v>
      </c>
      <c r="B279" s="21" t="s">
        <v>178</v>
      </c>
      <c r="C279" s="7" t="s">
        <v>112</v>
      </c>
      <c r="D279" s="7" t="s">
        <v>79</v>
      </c>
      <c r="E279" s="7" t="s">
        <v>134</v>
      </c>
      <c r="F279" s="3" t="s">
        <v>94</v>
      </c>
      <c r="G279" s="9">
        <f t="shared" si="21"/>
        <v>8893519</v>
      </c>
      <c r="H279" s="9">
        <f t="shared" si="21"/>
        <v>8893519</v>
      </c>
      <c r="I279" s="50"/>
    </row>
    <row r="280" spans="1:9">
      <c r="A280" s="17" t="s">
        <v>51</v>
      </c>
      <c r="B280" s="21" t="s">
        <v>178</v>
      </c>
      <c r="C280" s="7" t="s">
        <v>112</v>
      </c>
      <c r="D280" s="7" t="s">
        <v>79</v>
      </c>
      <c r="E280" s="7" t="s">
        <v>134</v>
      </c>
      <c r="F280" s="3" t="s">
        <v>52</v>
      </c>
      <c r="G280" s="9">
        <v>8893519</v>
      </c>
      <c r="H280" s="9">
        <v>8893519</v>
      </c>
      <c r="I280" s="50"/>
    </row>
    <row r="281" spans="1:9">
      <c r="A281" s="18" t="s">
        <v>39</v>
      </c>
      <c r="B281" s="21" t="s">
        <v>178</v>
      </c>
      <c r="C281" s="3" t="s">
        <v>103</v>
      </c>
      <c r="D281" s="7" t="s">
        <v>70</v>
      </c>
      <c r="E281" s="3" t="s">
        <v>71</v>
      </c>
      <c r="F281" s="3" t="s">
        <v>2</v>
      </c>
      <c r="G281" s="9">
        <f>G282+G313</f>
        <v>36235893</v>
      </c>
      <c r="H281" s="9">
        <f>H282+H313</f>
        <v>36235893</v>
      </c>
      <c r="I281" s="50"/>
    </row>
    <row r="282" spans="1:9">
      <c r="A282" s="17" t="s">
        <v>40</v>
      </c>
      <c r="B282" s="21" t="s">
        <v>178</v>
      </c>
      <c r="C282" s="3" t="s">
        <v>103</v>
      </c>
      <c r="D282" s="7" t="s">
        <v>69</v>
      </c>
      <c r="E282" s="3" t="s">
        <v>71</v>
      </c>
      <c r="F282" s="3" t="s">
        <v>2</v>
      </c>
      <c r="G282" s="9">
        <f>G283</f>
        <v>30111121</v>
      </c>
      <c r="H282" s="9">
        <f>H283</f>
        <v>30111121</v>
      </c>
      <c r="I282" s="50"/>
    </row>
    <row r="283" spans="1:9" ht="45" customHeight="1">
      <c r="A283" s="17" t="s">
        <v>246</v>
      </c>
      <c r="B283" s="21" t="s">
        <v>178</v>
      </c>
      <c r="C283" s="7" t="s">
        <v>103</v>
      </c>
      <c r="D283" s="7" t="s">
        <v>69</v>
      </c>
      <c r="E283" s="3" t="s">
        <v>131</v>
      </c>
      <c r="F283" s="3" t="s">
        <v>2</v>
      </c>
      <c r="G283" s="9">
        <f>G284+G309</f>
        <v>30111121</v>
      </c>
      <c r="H283" s="9">
        <f>H284+H309</f>
        <v>30111121</v>
      </c>
      <c r="I283" s="50"/>
    </row>
    <row r="284" spans="1:9" ht="25.5">
      <c r="A284" s="17" t="s">
        <v>247</v>
      </c>
      <c r="B284" s="21" t="s">
        <v>178</v>
      </c>
      <c r="C284" s="7" t="s">
        <v>103</v>
      </c>
      <c r="D284" s="7" t="s">
        <v>69</v>
      </c>
      <c r="E284" s="3" t="s">
        <v>140</v>
      </c>
      <c r="F284" s="3" t="s">
        <v>2</v>
      </c>
      <c r="G284" s="9">
        <f>G285+G288+G295+G302</f>
        <v>21319148</v>
      </c>
      <c r="H284" s="9">
        <f>H285+H288+H295+H302</f>
        <v>21319148</v>
      </c>
      <c r="I284" s="50"/>
    </row>
    <row r="285" spans="1:9" ht="27.75" customHeight="1">
      <c r="A285" s="17" t="s">
        <v>141</v>
      </c>
      <c r="B285" s="21" t="s">
        <v>178</v>
      </c>
      <c r="C285" s="7" t="s">
        <v>103</v>
      </c>
      <c r="D285" s="7" t="s">
        <v>69</v>
      </c>
      <c r="E285" s="3" t="s">
        <v>142</v>
      </c>
      <c r="F285" s="3" t="s">
        <v>2</v>
      </c>
      <c r="G285" s="9">
        <f t="shared" ref="G285:H286" si="22">G286</f>
        <v>6244208</v>
      </c>
      <c r="H285" s="9">
        <f t="shared" si="22"/>
        <v>6244208</v>
      </c>
      <c r="I285" s="50"/>
    </row>
    <row r="286" spans="1:9" ht="31.5" customHeight="1">
      <c r="A286" s="17" t="s">
        <v>117</v>
      </c>
      <c r="B286" s="21" t="s">
        <v>178</v>
      </c>
      <c r="C286" s="7" t="s">
        <v>103</v>
      </c>
      <c r="D286" s="7" t="s">
        <v>69</v>
      </c>
      <c r="E286" s="3" t="s">
        <v>142</v>
      </c>
      <c r="F286" s="3" t="s">
        <v>94</v>
      </c>
      <c r="G286" s="9">
        <f t="shared" si="22"/>
        <v>6244208</v>
      </c>
      <c r="H286" s="9">
        <f t="shared" si="22"/>
        <v>6244208</v>
      </c>
      <c r="I286" s="50"/>
    </row>
    <row r="287" spans="1:9">
      <c r="A287" s="17" t="s">
        <v>51</v>
      </c>
      <c r="B287" s="21" t="s">
        <v>178</v>
      </c>
      <c r="C287" s="7" t="s">
        <v>103</v>
      </c>
      <c r="D287" s="7" t="s">
        <v>69</v>
      </c>
      <c r="E287" s="3" t="s">
        <v>142</v>
      </c>
      <c r="F287" s="3" t="s">
        <v>52</v>
      </c>
      <c r="G287" s="9">
        <v>6244208</v>
      </c>
      <c r="H287" s="9">
        <v>6244208</v>
      </c>
      <c r="I287" s="50"/>
    </row>
    <row r="288" spans="1:9" ht="25.5">
      <c r="A288" s="45" t="s">
        <v>221</v>
      </c>
      <c r="B288" s="21" t="s">
        <v>178</v>
      </c>
      <c r="C288" s="43" t="s">
        <v>103</v>
      </c>
      <c r="D288" s="43" t="s">
        <v>69</v>
      </c>
      <c r="E288" s="46" t="s">
        <v>224</v>
      </c>
      <c r="F288" s="46" t="s">
        <v>2</v>
      </c>
      <c r="G288" s="44">
        <f>G289+G291+G293</f>
        <v>8742940</v>
      </c>
      <c r="H288" s="44">
        <f>H289+H291+H293</f>
        <v>8742940</v>
      </c>
      <c r="I288" s="50"/>
    </row>
    <row r="289" spans="1:9" ht="54.75" customHeight="1">
      <c r="A289" s="45" t="s">
        <v>214</v>
      </c>
      <c r="B289" s="21" t="s">
        <v>178</v>
      </c>
      <c r="C289" s="43" t="s">
        <v>103</v>
      </c>
      <c r="D289" s="43" t="s">
        <v>69</v>
      </c>
      <c r="E289" s="46" t="s">
        <v>224</v>
      </c>
      <c r="F289" s="46" t="s">
        <v>77</v>
      </c>
      <c r="G289" s="44">
        <f>G290</f>
        <v>6363940</v>
      </c>
      <c r="H289" s="44">
        <f>H290</f>
        <v>6363940</v>
      </c>
      <c r="I289" s="50"/>
    </row>
    <row r="290" spans="1:9">
      <c r="A290" s="45" t="s">
        <v>23</v>
      </c>
      <c r="B290" s="21" t="s">
        <v>178</v>
      </c>
      <c r="C290" s="43" t="s">
        <v>103</v>
      </c>
      <c r="D290" s="43" t="s">
        <v>69</v>
      </c>
      <c r="E290" s="46" t="s">
        <v>224</v>
      </c>
      <c r="F290" s="46" t="s">
        <v>24</v>
      </c>
      <c r="G290" s="44">
        <v>6363940</v>
      </c>
      <c r="H290" s="44">
        <v>6363940</v>
      </c>
      <c r="I290" s="50"/>
    </row>
    <row r="291" spans="1:9" ht="25.5">
      <c r="A291" s="45" t="s">
        <v>161</v>
      </c>
      <c r="B291" s="21" t="s">
        <v>178</v>
      </c>
      <c r="C291" s="43" t="s">
        <v>103</v>
      </c>
      <c r="D291" s="43" t="s">
        <v>69</v>
      </c>
      <c r="E291" s="46" t="s">
        <v>224</v>
      </c>
      <c r="F291" s="46" t="s">
        <v>84</v>
      </c>
      <c r="G291" s="44">
        <f>G292</f>
        <v>2349000</v>
      </c>
      <c r="H291" s="44">
        <f>H292</f>
        <v>2349000</v>
      </c>
      <c r="I291" s="50"/>
    </row>
    <row r="292" spans="1:9" ht="25.5">
      <c r="A292" s="45" t="s">
        <v>85</v>
      </c>
      <c r="B292" s="21" t="s">
        <v>178</v>
      </c>
      <c r="C292" s="43" t="s">
        <v>103</v>
      </c>
      <c r="D292" s="43" t="s">
        <v>69</v>
      </c>
      <c r="E292" s="46" t="s">
        <v>224</v>
      </c>
      <c r="F292" s="46" t="s">
        <v>11</v>
      </c>
      <c r="G292" s="44">
        <v>2349000</v>
      </c>
      <c r="H292" s="44">
        <v>2349000</v>
      </c>
      <c r="I292" s="50"/>
    </row>
    <row r="293" spans="1:9">
      <c r="A293" s="45" t="s">
        <v>87</v>
      </c>
      <c r="B293" s="21" t="s">
        <v>178</v>
      </c>
      <c r="C293" s="46" t="s">
        <v>103</v>
      </c>
      <c r="D293" s="46" t="s">
        <v>69</v>
      </c>
      <c r="E293" s="46" t="s">
        <v>224</v>
      </c>
      <c r="F293" s="46" t="s">
        <v>88</v>
      </c>
      <c r="G293" s="44">
        <f>G294</f>
        <v>30000</v>
      </c>
      <c r="H293" s="44">
        <f>H294</f>
        <v>30000</v>
      </c>
      <c r="I293" s="50"/>
    </row>
    <row r="294" spans="1:9">
      <c r="A294" s="45" t="s">
        <v>15</v>
      </c>
      <c r="B294" s="21" t="s">
        <v>178</v>
      </c>
      <c r="C294" s="46" t="s">
        <v>103</v>
      </c>
      <c r="D294" s="46" t="s">
        <v>69</v>
      </c>
      <c r="E294" s="46" t="s">
        <v>224</v>
      </c>
      <c r="F294" s="46" t="s">
        <v>16</v>
      </c>
      <c r="G294" s="44">
        <v>30000</v>
      </c>
      <c r="H294" s="44">
        <v>30000</v>
      </c>
      <c r="I294" s="50"/>
    </row>
    <row r="295" spans="1:9" ht="25.5">
      <c r="A295" s="45" t="s">
        <v>222</v>
      </c>
      <c r="B295" s="21" t="s">
        <v>178</v>
      </c>
      <c r="C295" s="43" t="s">
        <v>103</v>
      </c>
      <c r="D295" s="43" t="s">
        <v>69</v>
      </c>
      <c r="E295" s="46" t="s">
        <v>225</v>
      </c>
      <c r="F295" s="46" t="s">
        <v>2</v>
      </c>
      <c r="G295" s="44">
        <f>G296+G298+G300</f>
        <v>5730000</v>
      </c>
      <c r="H295" s="44">
        <f>H296+H298+H300</f>
        <v>5730000</v>
      </c>
      <c r="I295" s="50"/>
    </row>
    <row r="296" spans="1:9" ht="56.25" customHeight="1">
      <c r="A296" s="45" t="s">
        <v>214</v>
      </c>
      <c r="B296" s="21" t="s">
        <v>178</v>
      </c>
      <c r="C296" s="43" t="s">
        <v>103</v>
      </c>
      <c r="D296" s="43" t="s">
        <v>69</v>
      </c>
      <c r="E296" s="46" t="s">
        <v>225</v>
      </c>
      <c r="F296" s="46" t="s">
        <v>77</v>
      </c>
      <c r="G296" s="44">
        <f>G297</f>
        <v>3000000</v>
      </c>
      <c r="H296" s="44">
        <f>H297</f>
        <v>3000000</v>
      </c>
      <c r="I296" s="50"/>
    </row>
    <row r="297" spans="1:9">
      <c r="A297" s="45" t="s">
        <v>23</v>
      </c>
      <c r="B297" s="21" t="s">
        <v>178</v>
      </c>
      <c r="C297" s="43" t="s">
        <v>103</v>
      </c>
      <c r="D297" s="43" t="s">
        <v>69</v>
      </c>
      <c r="E297" s="46" t="s">
        <v>225</v>
      </c>
      <c r="F297" s="46" t="s">
        <v>24</v>
      </c>
      <c r="G297" s="44">
        <v>3000000</v>
      </c>
      <c r="H297" s="44">
        <v>3000000</v>
      </c>
      <c r="I297" s="50"/>
    </row>
    <row r="298" spans="1:9" ht="25.5">
      <c r="A298" s="45" t="s">
        <v>161</v>
      </c>
      <c r="B298" s="21" t="s">
        <v>178</v>
      </c>
      <c r="C298" s="43" t="s">
        <v>103</v>
      </c>
      <c r="D298" s="43" t="s">
        <v>69</v>
      </c>
      <c r="E298" s="46" t="s">
        <v>225</v>
      </c>
      <c r="F298" s="46" t="s">
        <v>84</v>
      </c>
      <c r="G298" s="44">
        <f>G299</f>
        <v>2680000</v>
      </c>
      <c r="H298" s="44">
        <f>H299</f>
        <v>2680000</v>
      </c>
      <c r="I298" s="50"/>
    </row>
    <row r="299" spans="1:9" ht="25.5">
      <c r="A299" s="45" t="s">
        <v>85</v>
      </c>
      <c r="B299" s="21" t="s">
        <v>178</v>
      </c>
      <c r="C299" s="43" t="s">
        <v>103</v>
      </c>
      <c r="D299" s="43" t="s">
        <v>69</v>
      </c>
      <c r="E299" s="46" t="s">
        <v>225</v>
      </c>
      <c r="F299" s="46" t="s">
        <v>11</v>
      </c>
      <c r="G299" s="44">
        <v>2680000</v>
      </c>
      <c r="H299" s="44">
        <v>2680000</v>
      </c>
      <c r="I299" s="50"/>
    </row>
    <row r="300" spans="1:9">
      <c r="A300" s="45" t="s">
        <v>87</v>
      </c>
      <c r="B300" s="21" t="s">
        <v>178</v>
      </c>
      <c r="C300" s="46" t="s">
        <v>103</v>
      </c>
      <c r="D300" s="46" t="s">
        <v>69</v>
      </c>
      <c r="E300" s="46" t="s">
        <v>225</v>
      </c>
      <c r="F300" s="46" t="s">
        <v>88</v>
      </c>
      <c r="G300" s="44">
        <f>G301</f>
        <v>50000</v>
      </c>
      <c r="H300" s="44">
        <f>H301</f>
        <v>50000</v>
      </c>
      <c r="I300" s="50"/>
    </row>
    <row r="301" spans="1:9">
      <c r="A301" s="45" t="s">
        <v>15</v>
      </c>
      <c r="B301" s="21" t="s">
        <v>178</v>
      </c>
      <c r="C301" s="46" t="s">
        <v>103</v>
      </c>
      <c r="D301" s="46" t="s">
        <v>69</v>
      </c>
      <c r="E301" s="46" t="s">
        <v>225</v>
      </c>
      <c r="F301" s="46" t="s">
        <v>16</v>
      </c>
      <c r="G301" s="44">
        <v>50000</v>
      </c>
      <c r="H301" s="44">
        <v>50000</v>
      </c>
      <c r="I301" s="50"/>
    </row>
    <row r="302" spans="1:9" ht="25.5">
      <c r="A302" s="45" t="s">
        <v>223</v>
      </c>
      <c r="B302" s="21" t="s">
        <v>178</v>
      </c>
      <c r="C302" s="43" t="s">
        <v>103</v>
      </c>
      <c r="D302" s="43" t="s">
        <v>69</v>
      </c>
      <c r="E302" s="46" t="s">
        <v>226</v>
      </c>
      <c r="F302" s="46" t="s">
        <v>2</v>
      </c>
      <c r="G302" s="44">
        <f>G303+G305+G307</f>
        <v>602000</v>
      </c>
      <c r="H302" s="44">
        <f>H303+H305+H307</f>
        <v>602000</v>
      </c>
      <c r="I302" s="50"/>
    </row>
    <row r="303" spans="1:9" ht="59.25" customHeight="1">
      <c r="A303" s="45" t="s">
        <v>214</v>
      </c>
      <c r="B303" s="21" t="s">
        <v>178</v>
      </c>
      <c r="C303" s="43" t="s">
        <v>103</v>
      </c>
      <c r="D303" s="43" t="s">
        <v>69</v>
      </c>
      <c r="E303" s="46" t="s">
        <v>226</v>
      </c>
      <c r="F303" s="46" t="s">
        <v>77</v>
      </c>
      <c r="G303" s="44">
        <f>G304</f>
        <v>417000</v>
      </c>
      <c r="H303" s="44">
        <f>H304</f>
        <v>417000</v>
      </c>
      <c r="I303" s="50"/>
    </row>
    <row r="304" spans="1:9">
      <c r="A304" s="45" t="s">
        <v>23</v>
      </c>
      <c r="B304" s="21" t="s">
        <v>178</v>
      </c>
      <c r="C304" s="43" t="s">
        <v>103</v>
      </c>
      <c r="D304" s="43" t="s">
        <v>69</v>
      </c>
      <c r="E304" s="46" t="s">
        <v>226</v>
      </c>
      <c r="F304" s="46" t="s">
        <v>24</v>
      </c>
      <c r="G304" s="44">
        <v>417000</v>
      </c>
      <c r="H304" s="44">
        <v>417000</v>
      </c>
      <c r="I304" s="50"/>
    </row>
    <row r="305" spans="1:9" ht="25.5">
      <c r="A305" s="45" t="s">
        <v>161</v>
      </c>
      <c r="B305" s="21" t="s">
        <v>178</v>
      </c>
      <c r="C305" s="43" t="s">
        <v>103</v>
      </c>
      <c r="D305" s="43" t="s">
        <v>69</v>
      </c>
      <c r="E305" s="46" t="s">
        <v>226</v>
      </c>
      <c r="F305" s="46" t="s">
        <v>84</v>
      </c>
      <c r="G305" s="44">
        <f>G306</f>
        <v>141000</v>
      </c>
      <c r="H305" s="44">
        <f>H306</f>
        <v>141000</v>
      </c>
      <c r="I305" s="50"/>
    </row>
    <row r="306" spans="1:9" ht="25.5">
      <c r="A306" s="45" t="s">
        <v>85</v>
      </c>
      <c r="B306" s="21" t="s">
        <v>178</v>
      </c>
      <c r="C306" s="43" t="s">
        <v>103</v>
      </c>
      <c r="D306" s="43" t="s">
        <v>69</v>
      </c>
      <c r="E306" s="46" t="s">
        <v>226</v>
      </c>
      <c r="F306" s="46" t="s">
        <v>11</v>
      </c>
      <c r="G306" s="44">
        <v>141000</v>
      </c>
      <c r="H306" s="44">
        <v>141000</v>
      </c>
      <c r="I306" s="50"/>
    </row>
    <row r="307" spans="1:9">
      <c r="A307" s="45" t="s">
        <v>87</v>
      </c>
      <c r="B307" s="21" t="s">
        <v>178</v>
      </c>
      <c r="C307" s="46" t="s">
        <v>103</v>
      </c>
      <c r="D307" s="46" t="s">
        <v>69</v>
      </c>
      <c r="E307" s="46" t="s">
        <v>226</v>
      </c>
      <c r="F307" s="46" t="s">
        <v>88</v>
      </c>
      <c r="G307" s="44">
        <f>G308</f>
        <v>44000</v>
      </c>
      <c r="H307" s="44">
        <f>H308</f>
        <v>44000</v>
      </c>
      <c r="I307" s="50"/>
    </row>
    <row r="308" spans="1:9">
      <c r="A308" s="45" t="s">
        <v>15</v>
      </c>
      <c r="B308" s="21" t="s">
        <v>178</v>
      </c>
      <c r="C308" s="46" t="s">
        <v>103</v>
      </c>
      <c r="D308" s="46" t="s">
        <v>69</v>
      </c>
      <c r="E308" s="46" t="s">
        <v>226</v>
      </c>
      <c r="F308" s="46" t="s">
        <v>16</v>
      </c>
      <c r="G308" s="44">
        <v>44000</v>
      </c>
      <c r="H308" s="44">
        <v>44000</v>
      </c>
      <c r="I308" s="50"/>
    </row>
    <row r="309" spans="1:9" ht="25.5">
      <c r="A309" s="17" t="s">
        <v>143</v>
      </c>
      <c r="B309" s="21" t="s">
        <v>178</v>
      </c>
      <c r="C309" s="7" t="s">
        <v>103</v>
      </c>
      <c r="D309" s="7" t="s">
        <v>69</v>
      </c>
      <c r="E309" s="3" t="s">
        <v>144</v>
      </c>
      <c r="F309" s="3" t="s">
        <v>2</v>
      </c>
      <c r="G309" s="9">
        <f t="shared" ref="G309:H311" si="23">G310</f>
        <v>8791973</v>
      </c>
      <c r="H309" s="9">
        <f t="shared" si="23"/>
        <v>8791973</v>
      </c>
      <c r="I309" s="50"/>
    </row>
    <row r="310" spans="1:9" ht="25.5">
      <c r="A310" s="16" t="s">
        <v>145</v>
      </c>
      <c r="B310" s="21" t="s">
        <v>178</v>
      </c>
      <c r="C310" s="7" t="s">
        <v>103</v>
      </c>
      <c r="D310" s="7" t="s">
        <v>69</v>
      </c>
      <c r="E310" s="3" t="s">
        <v>146</v>
      </c>
      <c r="F310" s="3" t="s">
        <v>2</v>
      </c>
      <c r="G310" s="9">
        <f t="shared" si="23"/>
        <v>8791973</v>
      </c>
      <c r="H310" s="9">
        <f t="shared" si="23"/>
        <v>8791973</v>
      </c>
      <c r="I310" s="50"/>
    </row>
    <row r="311" spans="1:9" ht="27" customHeight="1">
      <c r="A311" s="17" t="s">
        <v>117</v>
      </c>
      <c r="B311" s="21" t="s">
        <v>178</v>
      </c>
      <c r="C311" s="7" t="s">
        <v>103</v>
      </c>
      <c r="D311" s="7" t="s">
        <v>69</v>
      </c>
      <c r="E311" s="3" t="s">
        <v>146</v>
      </c>
      <c r="F311" s="3" t="s">
        <v>94</v>
      </c>
      <c r="G311" s="9">
        <f t="shared" si="23"/>
        <v>8791973</v>
      </c>
      <c r="H311" s="9">
        <f t="shared" si="23"/>
        <v>8791973</v>
      </c>
      <c r="I311" s="50"/>
    </row>
    <row r="312" spans="1:9">
      <c r="A312" s="17" t="s">
        <v>51</v>
      </c>
      <c r="B312" s="21" t="s">
        <v>178</v>
      </c>
      <c r="C312" s="7" t="s">
        <v>103</v>
      </c>
      <c r="D312" s="7" t="s">
        <v>69</v>
      </c>
      <c r="E312" s="3" t="s">
        <v>146</v>
      </c>
      <c r="F312" s="3" t="s">
        <v>52</v>
      </c>
      <c r="G312" s="9">
        <v>8791973</v>
      </c>
      <c r="H312" s="9">
        <v>8791973</v>
      </c>
      <c r="I312" s="50"/>
    </row>
    <row r="313" spans="1:9" ht="16.5" customHeight="1">
      <c r="A313" s="17" t="s">
        <v>41</v>
      </c>
      <c r="B313" s="21" t="s">
        <v>178</v>
      </c>
      <c r="C313" s="7" t="s">
        <v>103</v>
      </c>
      <c r="D313" s="7" t="s">
        <v>82</v>
      </c>
      <c r="E313" s="3" t="s">
        <v>71</v>
      </c>
      <c r="F313" s="3" t="s">
        <v>2</v>
      </c>
      <c r="G313" s="9">
        <f>G314</f>
        <v>6124772</v>
      </c>
      <c r="H313" s="9">
        <f>H314</f>
        <v>6124772</v>
      </c>
      <c r="I313" s="50"/>
    </row>
    <row r="314" spans="1:9" ht="39" customHeight="1">
      <c r="A314" s="17" t="s">
        <v>246</v>
      </c>
      <c r="B314" s="21" t="s">
        <v>178</v>
      </c>
      <c r="C314" s="7" t="s">
        <v>103</v>
      </c>
      <c r="D314" s="7" t="s">
        <v>82</v>
      </c>
      <c r="E314" s="3" t="s">
        <v>131</v>
      </c>
      <c r="F314" s="3" t="s">
        <v>2</v>
      </c>
      <c r="G314" s="9">
        <f>G315</f>
        <v>6124772</v>
      </c>
      <c r="H314" s="9">
        <f>H315</f>
        <v>6124772</v>
      </c>
      <c r="I314" s="50"/>
    </row>
    <row r="315" spans="1:9" ht="25.5">
      <c r="A315" s="17" t="s">
        <v>159</v>
      </c>
      <c r="B315" s="21" t="s">
        <v>178</v>
      </c>
      <c r="C315" s="7" t="s">
        <v>103</v>
      </c>
      <c r="D315" s="7" t="s">
        <v>82</v>
      </c>
      <c r="E315" s="3" t="s">
        <v>160</v>
      </c>
      <c r="F315" s="3" t="s">
        <v>2</v>
      </c>
      <c r="G315" s="9">
        <f>G316+G323</f>
        <v>6124772</v>
      </c>
      <c r="H315" s="9">
        <f>H316+H323</f>
        <v>6124772</v>
      </c>
      <c r="I315" s="50"/>
    </row>
    <row r="316" spans="1:9" ht="29.25" customHeight="1">
      <c r="A316" s="17" t="s">
        <v>93</v>
      </c>
      <c r="B316" s="21" t="s">
        <v>178</v>
      </c>
      <c r="C316" s="7" t="s">
        <v>103</v>
      </c>
      <c r="D316" s="7" t="s">
        <v>82</v>
      </c>
      <c r="E316" s="3" t="s">
        <v>151</v>
      </c>
      <c r="F316" s="3" t="s">
        <v>2</v>
      </c>
      <c r="G316" s="9">
        <f>G317+G319+G321</f>
        <v>4816772</v>
      </c>
      <c r="H316" s="9">
        <f>H317+H319+H321</f>
        <v>4816772</v>
      </c>
      <c r="I316" s="50"/>
    </row>
    <row r="317" spans="1:9" ht="38.25">
      <c r="A317" s="17" t="s">
        <v>162</v>
      </c>
      <c r="B317" s="21" t="s">
        <v>178</v>
      </c>
      <c r="C317" s="7" t="s">
        <v>103</v>
      </c>
      <c r="D317" s="7" t="s">
        <v>82</v>
      </c>
      <c r="E317" s="3" t="s">
        <v>151</v>
      </c>
      <c r="F317" s="3" t="s">
        <v>77</v>
      </c>
      <c r="G317" s="9">
        <f>G318</f>
        <v>4635266</v>
      </c>
      <c r="H317" s="9">
        <f>H318</f>
        <v>4635266</v>
      </c>
      <c r="I317" s="50"/>
    </row>
    <row r="318" spans="1:9" ht="15" customHeight="1">
      <c r="A318" s="17" t="s">
        <v>181</v>
      </c>
      <c r="B318" s="21" t="s">
        <v>178</v>
      </c>
      <c r="C318" s="7" t="s">
        <v>103</v>
      </c>
      <c r="D318" s="7" t="s">
        <v>82</v>
      </c>
      <c r="E318" s="3" t="s">
        <v>151</v>
      </c>
      <c r="F318" s="3" t="s">
        <v>24</v>
      </c>
      <c r="G318" s="9">
        <v>4635266</v>
      </c>
      <c r="H318" s="9">
        <v>4635266</v>
      </c>
      <c r="I318" s="50"/>
    </row>
    <row r="319" spans="1:9" ht="25.5">
      <c r="A319" s="17" t="s">
        <v>161</v>
      </c>
      <c r="B319" s="21" t="s">
        <v>178</v>
      </c>
      <c r="C319" s="7" t="s">
        <v>103</v>
      </c>
      <c r="D319" s="7" t="s">
        <v>82</v>
      </c>
      <c r="E319" s="3" t="s">
        <v>151</v>
      </c>
      <c r="F319" s="3" t="s">
        <v>84</v>
      </c>
      <c r="G319" s="9">
        <f>G320</f>
        <v>157306</v>
      </c>
      <c r="H319" s="9">
        <f>H320</f>
        <v>157306</v>
      </c>
      <c r="I319" s="50"/>
    </row>
    <row r="320" spans="1:9" ht="27.75" customHeight="1">
      <c r="A320" s="17" t="s">
        <v>85</v>
      </c>
      <c r="B320" s="21" t="s">
        <v>178</v>
      </c>
      <c r="C320" s="7" t="s">
        <v>103</v>
      </c>
      <c r="D320" s="7" t="s">
        <v>82</v>
      </c>
      <c r="E320" s="3" t="s">
        <v>151</v>
      </c>
      <c r="F320" s="3" t="s">
        <v>11</v>
      </c>
      <c r="G320" s="9">
        <v>157306</v>
      </c>
      <c r="H320" s="9">
        <v>157306</v>
      </c>
      <c r="I320" s="50"/>
    </row>
    <row r="321" spans="1:9">
      <c r="A321" s="17" t="s">
        <v>87</v>
      </c>
      <c r="B321" s="21" t="s">
        <v>178</v>
      </c>
      <c r="C321" s="7" t="s">
        <v>103</v>
      </c>
      <c r="D321" s="7" t="s">
        <v>82</v>
      </c>
      <c r="E321" s="3" t="s">
        <v>151</v>
      </c>
      <c r="F321" s="3" t="s">
        <v>88</v>
      </c>
      <c r="G321" s="9">
        <f>G322</f>
        <v>24200</v>
      </c>
      <c r="H321" s="9">
        <f>H322</f>
        <v>24200</v>
      </c>
      <c r="I321" s="50"/>
    </row>
    <row r="322" spans="1:9">
      <c r="A322" s="17" t="s">
        <v>15</v>
      </c>
      <c r="B322" s="21" t="s">
        <v>178</v>
      </c>
      <c r="C322" s="7" t="s">
        <v>103</v>
      </c>
      <c r="D322" s="7" t="s">
        <v>82</v>
      </c>
      <c r="E322" s="3" t="s">
        <v>151</v>
      </c>
      <c r="F322" s="3" t="s">
        <v>16</v>
      </c>
      <c r="G322" s="9">
        <v>24200</v>
      </c>
      <c r="H322" s="9">
        <v>24200</v>
      </c>
      <c r="I322" s="50"/>
    </row>
    <row r="323" spans="1:9">
      <c r="A323" s="17" t="s">
        <v>173</v>
      </c>
      <c r="B323" s="21" t="s">
        <v>178</v>
      </c>
      <c r="C323" s="7" t="s">
        <v>103</v>
      </c>
      <c r="D323" s="7" t="s">
        <v>82</v>
      </c>
      <c r="E323" s="3" t="s">
        <v>174</v>
      </c>
      <c r="F323" s="3" t="s">
        <v>2</v>
      </c>
      <c r="G323" s="9">
        <f>G324</f>
        <v>1308000</v>
      </c>
      <c r="H323" s="9">
        <f>H324</f>
        <v>1308000</v>
      </c>
      <c r="I323" s="50"/>
    </row>
    <row r="324" spans="1:9" ht="25.5">
      <c r="A324" s="6" t="s">
        <v>117</v>
      </c>
      <c r="B324" s="21" t="s">
        <v>178</v>
      </c>
      <c r="C324" s="7" t="s">
        <v>103</v>
      </c>
      <c r="D324" s="7" t="s">
        <v>82</v>
      </c>
      <c r="E324" s="3" t="s">
        <v>174</v>
      </c>
      <c r="F324" s="3" t="s">
        <v>94</v>
      </c>
      <c r="G324" s="9">
        <f>G325</f>
        <v>1308000</v>
      </c>
      <c r="H324" s="9">
        <f>H325</f>
        <v>1308000</v>
      </c>
      <c r="I324" s="50"/>
    </row>
    <row r="325" spans="1:9">
      <c r="A325" s="6" t="s">
        <v>95</v>
      </c>
      <c r="B325" s="21" t="s">
        <v>178</v>
      </c>
      <c r="C325" s="7" t="s">
        <v>103</v>
      </c>
      <c r="D325" s="7" t="s">
        <v>82</v>
      </c>
      <c r="E325" s="3" t="s">
        <v>174</v>
      </c>
      <c r="F325" s="3" t="s">
        <v>96</v>
      </c>
      <c r="G325" s="9">
        <v>1308000</v>
      </c>
      <c r="H325" s="9">
        <v>1308000</v>
      </c>
      <c r="I325" s="50"/>
    </row>
    <row r="326" spans="1:9">
      <c r="A326" s="17" t="s">
        <v>53</v>
      </c>
      <c r="B326" s="39"/>
      <c r="C326" s="40"/>
      <c r="D326" s="40"/>
      <c r="E326" s="40"/>
      <c r="F326" s="40"/>
      <c r="G326" s="58">
        <f>Пр10!G16+Пр10!G195+Пр10!G207+Пр10!G273</f>
        <v>583490607</v>
      </c>
      <c r="H326" s="58">
        <f>Пр10!H16+Пр10!H195+Пр10!H207+Пр10!H273</f>
        <v>539350457.66999996</v>
      </c>
      <c r="I326" s="50"/>
    </row>
  </sheetData>
  <autoFilter ref="A14:H326"/>
  <mergeCells count="6">
    <mergeCell ref="G1:J1"/>
    <mergeCell ref="F4:H4"/>
    <mergeCell ref="F5:H5"/>
    <mergeCell ref="A10:H10"/>
    <mergeCell ref="A11:H11"/>
    <mergeCell ref="E6:H6"/>
  </mergeCells>
  <phoneticPr fontId="24" type="noConversion"/>
  <pageMargins left="0.70866141732283472" right="0.70866141732283472" top="0.74803149606299213" bottom="0.74803149606299213" header="0.31496062992125984" footer="0.31496062992125984"/>
  <pageSetup paperSize="9" scale="69" fitToHeight="3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Пр10</vt:lpstr>
      <vt:lpstr>Пр10!Область_печати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user</cp:lastModifiedBy>
  <cp:lastPrinted>2019-11-15T06:52:27Z</cp:lastPrinted>
  <dcterms:created xsi:type="dcterms:W3CDTF">2019-06-18T02:48:46Z</dcterms:created>
  <dcterms:modified xsi:type="dcterms:W3CDTF">2019-11-29T01:50:01Z</dcterms:modified>
</cp:coreProperties>
</file>